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19575" windowHeight="10140"/>
  </bookViews>
  <sheets>
    <sheet name="附件1" sheetId="1" r:id="rId1"/>
  </sheets>
  <definedNames>
    <definedName name="_xlnm.Print_Area" localSheetId="0">附件1!$A$1:$V$77</definedName>
    <definedName name="_xlnm.Print_Titles" localSheetId="0">附件1!$1:$5</definedName>
  </definedNames>
  <calcPr calcId="124519"/>
</workbook>
</file>

<file path=xl/calcChain.xml><?xml version="1.0" encoding="utf-8"?>
<calcChain xmlns="http://schemas.openxmlformats.org/spreadsheetml/2006/main">
  <c r="K8" i="1"/>
  <c r="I58" l="1"/>
  <c r="G22"/>
  <c r="H22"/>
  <c r="I22"/>
  <c r="N38"/>
  <c r="O38"/>
  <c r="K38" s="1"/>
  <c r="P38"/>
  <c r="P9" s="1"/>
  <c r="P8" s="1"/>
  <c r="Q38"/>
  <c r="Q9" s="1"/>
  <c r="R38"/>
  <c r="S38"/>
  <c r="S9" s="1"/>
  <c r="S8" s="1"/>
  <c r="T38"/>
  <c r="T9" s="1"/>
  <c r="T8" s="1"/>
  <c r="U38"/>
  <c r="U9" s="1"/>
  <c r="V38"/>
  <c r="H25"/>
  <c r="I25"/>
  <c r="I9" s="1"/>
  <c r="I8" s="1"/>
  <c r="F38"/>
  <c r="F25"/>
  <c r="F22"/>
  <c r="H38"/>
  <c r="H58"/>
  <c r="G25"/>
  <c r="K75"/>
  <c r="K74"/>
  <c r="K73"/>
  <c r="K72"/>
  <c r="K71"/>
  <c r="K70"/>
  <c r="K69"/>
  <c r="K68"/>
  <c r="K67"/>
  <c r="K66"/>
  <c r="K65"/>
  <c r="K64"/>
  <c r="K63"/>
  <c r="K62"/>
  <c r="K61"/>
  <c r="K60"/>
  <c r="K59"/>
  <c r="K39"/>
  <c r="K40"/>
  <c r="K41"/>
  <c r="K42"/>
  <c r="K43"/>
  <c r="K44"/>
  <c r="K45"/>
  <c r="K46"/>
  <c r="K47"/>
  <c r="K48"/>
  <c r="K49"/>
  <c r="K50"/>
  <c r="K51"/>
  <c r="K52"/>
  <c r="K53"/>
  <c r="K54"/>
  <c r="K55"/>
  <c r="K56"/>
  <c r="K57"/>
  <c r="K12"/>
  <c r="K13"/>
  <c r="K14"/>
  <c r="K15"/>
  <c r="K16"/>
  <c r="K17"/>
  <c r="K18"/>
  <c r="K19"/>
  <c r="K20"/>
  <c r="K21"/>
  <c r="K22"/>
  <c r="K23"/>
  <c r="K24"/>
  <c r="K25"/>
  <c r="K26"/>
  <c r="K27"/>
  <c r="K28"/>
  <c r="K29"/>
  <c r="K30"/>
  <c r="K31"/>
  <c r="K32"/>
  <c r="K33"/>
  <c r="K34"/>
  <c r="K35"/>
  <c r="K36"/>
  <c r="K37"/>
  <c r="K77"/>
  <c r="K10"/>
  <c r="U58"/>
  <c r="M58"/>
  <c r="L58"/>
  <c r="N58"/>
  <c r="O58"/>
  <c r="P58"/>
  <c r="Q58"/>
  <c r="R58"/>
  <c r="S58"/>
  <c r="T58"/>
  <c r="V58"/>
  <c r="K11"/>
  <c r="N9"/>
  <c r="R9"/>
  <c r="L38"/>
  <c r="L9" s="1"/>
  <c r="M38"/>
  <c r="M9" s="1"/>
  <c r="I38"/>
  <c r="J38"/>
  <c r="J9" s="1"/>
  <c r="H9" l="1"/>
  <c r="O9"/>
  <c r="Q8"/>
  <c r="K58"/>
  <c r="K9"/>
  <c r="J58"/>
  <c r="J8" s="1"/>
  <c r="G58"/>
  <c r="F58"/>
  <c r="G38"/>
  <c r="G9" s="1"/>
  <c r="F9"/>
  <c r="H8"/>
  <c r="F8" l="1"/>
  <c r="G8"/>
</calcChain>
</file>

<file path=xl/sharedStrings.xml><?xml version="1.0" encoding="utf-8"?>
<sst xmlns="http://schemas.openxmlformats.org/spreadsheetml/2006/main" count="122" uniqueCount="118">
  <si>
    <t>附件1：</t>
  </si>
  <si>
    <t>单位：万元</t>
  </si>
  <si>
    <t>序号</t>
  </si>
  <si>
    <t>财政资金名称</t>
  </si>
  <si>
    <t>纳入整合范围资金规模</t>
  </si>
  <si>
    <t>计划整合资金规模</t>
  </si>
  <si>
    <t>计划完成支出资金规模</t>
  </si>
  <si>
    <t>计划整合后资金投向</t>
  </si>
  <si>
    <t>备注</t>
  </si>
  <si>
    <t>农业生产发展</t>
  </si>
  <si>
    <t>农村基础设施建设</t>
  </si>
  <si>
    <t xml:space="preserve">其他
</t>
  </si>
  <si>
    <t>上一年度</t>
  </si>
  <si>
    <t>本年度</t>
  </si>
  <si>
    <t>上年完成数</t>
  </si>
  <si>
    <t>本年年初数</t>
  </si>
  <si>
    <t>本年调整数</t>
  </si>
  <si>
    <t>雨露计划</t>
  </si>
  <si>
    <t>扶贫贷款贴息</t>
  </si>
  <si>
    <t>风险补偿金</t>
  </si>
  <si>
    <t>A1</t>
  </si>
  <si>
    <t>A2</t>
  </si>
  <si>
    <t>B1</t>
  </si>
  <si>
    <t>B2</t>
  </si>
  <si>
    <t>B3</t>
  </si>
  <si>
    <t>C</t>
  </si>
  <si>
    <t>D</t>
  </si>
  <si>
    <t>E</t>
  </si>
  <si>
    <t>F1</t>
  </si>
  <si>
    <t>F2</t>
  </si>
  <si>
    <t>F3</t>
  </si>
  <si>
    <t>F4</t>
  </si>
  <si>
    <t>F5</t>
  </si>
  <si>
    <t>F6</t>
  </si>
  <si>
    <t>F7</t>
  </si>
  <si>
    <t>F8</t>
  </si>
  <si>
    <t>合计</t>
  </si>
  <si>
    <t>一</t>
  </si>
  <si>
    <t>中央财政合计</t>
  </si>
  <si>
    <t>中央财政专项扶贫资金</t>
  </si>
  <si>
    <t>水利发展资金</t>
  </si>
  <si>
    <t>农业生产发展资金</t>
  </si>
  <si>
    <t>总规模(A,包含该项资金的全部支出方向)</t>
  </si>
  <si>
    <t>其中（B）:</t>
  </si>
  <si>
    <t>★耕地地力保护补贴(B1)</t>
  </si>
  <si>
    <t>★农机购置补贴(B2)</t>
  </si>
  <si>
    <t>★支持适度规模经营(B3)</t>
  </si>
  <si>
    <t>★有机肥替代(B4)</t>
  </si>
  <si>
    <t>★农机深耕深松(B5)</t>
  </si>
  <si>
    <t>★产业兴村强县示范行动(B6)</t>
  </si>
  <si>
    <t>★畜禽粪污综合利用(B7)</t>
  </si>
  <si>
    <t>★现代农业产业园(B8)</t>
  </si>
  <si>
    <t>★耕地休耕(B9)</t>
  </si>
  <si>
    <t>扣除B后的资金规模（C=A-B）</t>
  </si>
  <si>
    <t>林业改革发展资金</t>
  </si>
  <si>
    <t>其中（B）：★天然林保护管理（天保工程区管护、天然林停伐管护）</t>
  </si>
  <si>
    <t>农田建设补助资金</t>
  </si>
  <si>
    <t>农村综合改革转移支付</t>
  </si>
  <si>
    <t>林业生态保护恢复资金（草原生态修复治理补助资金部分）</t>
  </si>
  <si>
    <t>农村环境整治资金</t>
  </si>
  <si>
    <t>车辆购置税收入补助地方用于一般公路建设项目资金（支持农村公路部分）</t>
  </si>
  <si>
    <t>农村危房改造补助资金（农村危房改造部分）</t>
  </si>
  <si>
    <t>中央专项彩票公益金支持扶贫资金</t>
  </si>
  <si>
    <t>产粮大县奖励资金</t>
  </si>
  <si>
    <t>生猪（牛羊）调出大县奖励资金（省级统筹部分）</t>
  </si>
  <si>
    <t>农业资源及生态保护补助资金（对农民的直接补贴除外）</t>
  </si>
  <si>
    <t>服务业发展专项资金（支持新农村现代流通服务网络工程部分）</t>
  </si>
  <si>
    <t>旅游发展基金</t>
  </si>
  <si>
    <t>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</si>
  <si>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小  计</t>
  </si>
  <si>
    <t>⑴农村扶贫公路中央基建投资</t>
  </si>
  <si>
    <t>⑵重大水利工程专项中央基建投资</t>
  </si>
  <si>
    <t>⑶农村电网改造升级工程中央基建投资</t>
  </si>
  <si>
    <t>⑷以工代赈示范工程中央基建投资</t>
  </si>
  <si>
    <t>⑸农村饮水安全巩固提升工程中央基建投资</t>
  </si>
  <si>
    <t>⑹动植物保护能力提升工程林业有害生物防治能力建设项目中央基建投资</t>
  </si>
  <si>
    <t>⑺农业可持续发展专项（畜禽粪污资源化利用整县推进项目）中央基建投资</t>
  </si>
  <si>
    <t>⑻农业生产发展专项中央基建投资</t>
  </si>
  <si>
    <t>⑼农村人居环境整治专项中央基建投资</t>
  </si>
  <si>
    <t>⑽水生态治理、中小河流治理等其他水利工程中央基建投资</t>
  </si>
  <si>
    <t>⑾现代农业支撑体系专项中央基建投资</t>
  </si>
  <si>
    <t>⑿中小河流治理工程中央基投资</t>
  </si>
  <si>
    <t>⒀全国新增千亿斤粮食生产能力规划田间工程中央基建投资</t>
  </si>
  <si>
    <t>⒁规模化大型沼气工程中央基建投资</t>
  </si>
  <si>
    <t>⒂退牧还草中央基建投资</t>
  </si>
  <si>
    <t>⒃水文基础设施中央基建投资</t>
  </si>
  <si>
    <t>⒄种养业循环一体化项目中央基建投资</t>
  </si>
  <si>
    <t>⒅重点区域排涝能力建设中央基建投资</t>
  </si>
  <si>
    <t>⒆中央预算内投资用于“三农”建设的其他资金（属于整合范围但未在⑴-⒅列明的资金）</t>
  </si>
  <si>
    <t>二</t>
  </si>
  <si>
    <t>省级财政资金小计</t>
  </si>
  <si>
    <t>财政专项扶贫资金</t>
  </si>
  <si>
    <t>脱贫攻坚地方债</t>
  </si>
  <si>
    <t>农村危窑危房改造补助资金</t>
  </si>
  <si>
    <t>农业产业化发展</t>
  </si>
  <si>
    <t>农业科技创新与推广</t>
  </si>
  <si>
    <t>农产品质量安全监管</t>
  </si>
  <si>
    <t>农业执法与监管</t>
  </si>
  <si>
    <t>一二三产融合发展资金</t>
  </si>
  <si>
    <t>农田水利专项资金</t>
  </si>
  <si>
    <t>高效节水一次性滴灌带补贴</t>
  </si>
  <si>
    <t>自治区财政林木良种补贴补助</t>
  </si>
  <si>
    <t>自治区财政造林补贴</t>
  </si>
  <si>
    <t>自治区财政林业有害生物防治补助</t>
  </si>
  <si>
    <t>林业优势特色产业项目</t>
  </si>
  <si>
    <t>三</t>
  </si>
  <si>
    <t>市级财政资金小计</t>
  </si>
  <si>
    <t>四</t>
  </si>
  <si>
    <t>县级财政资金小计</t>
  </si>
  <si>
    <t>资产收益扶贫</t>
    <phoneticPr fontId="15" type="noConversion"/>
  </si>
  <si>
    <t>壮大村集体收入</t>
    <phoneticPr fontId="15" type="noConversion"/>
  </si>
  <si>
    <t>技能培训</t>
    <phoneticPr fontId="15" type="noConversion"/>
  </si>
  <si>
    <t>扶贫产业担保基金</t>
    <phoneticPr fontId="15" type="noConversion"/>
  </si>
  <si>
    <t>项目管理费</t>
    <phoneticPr fontId="15" type="noConversion"/>
  </si>
  <si>
    <t>国有公益性水利工程维修养护资金及返还费资金</t>
    <phoneticPr fontId="15" type="noConversion"/>
  </si>
  <si>
    <t>泾源县2020年统筹整合使用财政涉农资金整合清单</t>
    <phoneticPr fontId="15" type="noConversion"/>
  </si>
  <si>
    <t xml:space="preserve"> 填报日期：2020年5月28日</t>
    <phoneticPr fontId="15" type="noConversion"/>
  </si>
  <si>
    <t xml:space="preserve">  填报单位（盖章）：泾源县扶贫领导小组办公室</t>
    <phoneticPr fontId="15" type="noConversion"/>
  </si>
</sst>
</file>

<file path=xl/styles.xml><?xml version="1.0" encoding="utf-8"?>
<styleSheet xmlns="http://schemas.openxmlformats.org/spreadsheetml/2006/main">
  <numFmts count="2">
    <numFmt numFmtId="43" formatCode="_ * #,##0.00_ ;_ * \-#,##0.00_ ;_ * &quot;-&quot;??_ ;_ @_ "/>
    <numFmt numFmtId="176" formatCode="0_);[Red]\(0\)"/>
  </numFmts>
  <fonts count="27">
    <font>
      <sz val="12"/>
      <name val="宋体"/>
      <charset val="134"/>
    </font>
    <font>
      <sz val="12"/>
      <color theme="1"/>
      <name val="黑体"/>
      <family val="3"/>
      <charset val="134"/>
    </font>
    <font>
      <sz val="11"/>
      <color theme="1"/>
      <name val="宋体"/>
      <family val="3"/>
      <charset val="134"/>
      <scheme val="minor"/>
    </font>
    <font>
      <sz val="18"/>
      <color theme="1"/>
      <name val="黑体"/>
      <family val="3"/>
      <charset val="134"/>
    </font>
    <font>
      <b/>
      <sz val="11"/>
      <color indexed="8"/>
      <name val="宋体"/>
      <family val="3"/>
      <charset val="134"/>
      <scheme val="major"/>
    </font>
    <font>
      <sz val="8"/>
      <color indexed="8"/>
      <name val="宋体"/>
      <family val="3"/>
      <charset val="134"/>
      <scheme val="major"/>
    </font>
    <font>
      <b/>
      <sz val="14"/>
      <color indexed="8"/>
      <name val="宋体"/>
      <family val="3"/>
      <charset val="134"/>
    </font>
    <font>
      <b/>
      <sz val="8"/>
      <color theme="1"/>
      <name val="Times New Roman"/>
      <family val="1"/>
    </font>
    <font>
      <b/>
      <sz val="11"/>
      <color indexed="8"/>
      <name val="宋体"/>
      <family val="3"/>
      <charset val="134"/>
    </font>
    <font>
      <b/>
      <sz val="11"/>
      <name val="宋体"/>
      <family val="3"/>
      <charset val="134"/>
    </font>
    <font>
      <b/>
      <sz val="8"/>
      <color indexed="8"/>
      <name val="Times New Roman"/>
      <family val="1"/>
    </font>
    <font>
      <sz val="10"/>
      <color theme="1"/>
      <name val="宋体"/>
      <family val="3"/>
      <charset val="134"/>
      <scheme val="minor"/>
    </font>
    <font>
      <sz val="10"/>
      <name val="宋体"/>
      <family val="3"/>
      <charset val="134"/>
    </font>
    <font>
      <sz val="10"/>
      <color indexed="8"/>
      <name val="Times New Roman"/>
      <family val="1"/>
    </font>
    <font>
      <sz val="11"/>
      <color indexed="8"/>
      <name val="宋体"/>
      <family val="3"/>
      <charset val="134"/>
    </font>
    <font>
      <sz val="9"/>
      <name val="宋体"/>
      <family val="3"/>
      <charset val="134"/>
    </font>
    <font>
      <sz val="8"/>
      <color indexed="8"/>
      <name val="宋体"/>
      <family val="3"/>
      <charset val="134"/>
      <scheme val="major"/>
    </font>
    <font>
      <b/>
      <sz val="10"/>
      <name val="宋体"/>
      <family val="3"/>
      <charset val="134"/>
    </font>
    <font>
      <sz val="10"/>
      <color theme="1"/>
      <name val="宋体"/>
      <family val="3"/>
      <charset val="134"/>
    </font>
    <font>
      <b/>
      <sz val="10"/>
      <color indexed="8"/>
      <name val="宋体"/>
      <family val="3"/>
      <charset val="134"/>
    </font>
    <font>
      <b/>
      <sz val="10"/>
      <name val="宋体"/>
      <family val="3"/>
      <charset val="134"/>
      <scheme val="minor"/>
    </font>
    <font>
      <sz val="10"/>
      <color theme="1"/>
      <name val="Times New Roman"/>
      <family val="1"/>
    </font>
    <font>
      <b/>
      <sz val="10"/>
      <color indexed="8"/>
      <name val="Times New Roman"/>
      <family val="1"/>
    </font>
    <font>
      <sz val="10"/>
      <color indexed="8"/>
      <name val="宋体"/>
      <family val="3"/>
      <charset val="134"/>
    </font>
    <font>
      <b/>
      <sz val="10"/>
      <color theme="1"/>
      <name val="宋体"/>
      <family val="3"/>
      <charset val="134"/>
      <scheme val="minor"/>
    </font>
    <font>
      <sz val="10"/>
      <color indexed="8"/>
      <name val="宋体"/>
      <family val="3"/>
      <charset val="134"/>
      <scheme val="minor"/>
    </font>
    <font>
      <sz val="10"/>
      <color theme="1"/>
      <name val="宋体"/>
      <family val="3"/>
      <charset val="134"/>
      <scheme val="maj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alignment vertical="center"/>
    </xf>
    <xf numFmtId="0" fontId="14" fillId="0" borderId="0" applyProtection="0">
      <alignment vertical="center"/>
    </xf>
    <xf numFmtId="0" fontId="14" fillId="0" borderId="0">
      <alignment vertical="center"/>
    </xf>
    <xf numFmtId="0" fontId="14" fillId="0" borderId="0"/>
    <xf numFmtId="0" fontId="2" fillId="0" borderId="0">
      <alignment vertical="center"/>
    </xf>
  </cellStyleXfs>
  <cellXfs count="77">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4" fillId="0" borderId="6" xfId="1" applyNumberFormat="1" applyFont="1" applyFill="1" applyBorder="1" applyAlignment="1">
      <alignment horizontal="center" vertical="center" wrapText="1"/>
    </xf>
    <xf numFmtId="0" fontId="4" fillId="0" borderId="7" xfId="1" applyNumberFormat="1" applyFont="1" applyFill="1" applyBorder="1" applyAlignment="1">
      <alignment horizontal="center" vertical="center" wrapText="1"/>
    </xf>
    <xf numFmtId="0" fontId="5" fillId="0" borderId="6" xfId="1" applyNumberFormat="1" applyFont="1" applyFill="1" applyBorder="1" applyAlignment="1">
      <alignment vertical="center" wrapText="1"/>
    </xf>
    <xf numFmtId="0" fontId="5" fillId="0" borderId="6" xfId="1" applyNumberFormat="1" applyFont="1" applyFill="1" applyBorder="1" applyAlignment="1">
      <alignment horizontal="center" vertical="center" wrapText="1"/>
    </xf>
    <xf numFmtId="0" fontId="7" fillId="0" borderId="6" xfId="0" applyFont="1" applyFill="1" applyBorder="1" applyAlignment="1" applyProtection="1">
      <alignment horizontal="center" vertical="center"/>
      <protection locked="0"/>
    </xf>
    <xf numFmtId="0" fontId="8" fillId="2" borderId="6" xfId="1" applyNumberFormat="1" applyFont="1" applyFill="1" applyBorder="1" applyAlignment="1" applyProtection="1">
      <alignment horizontal="center" vertical="center" wrapText="1"/>
    </xf>
    <xf numFmtId="0" fontId="10" fillId="2" borderId="6" xfId="1" applyNumberFormat="1" applyFont="1" applyFill="1" applyBorder="1" applyAlignment="1" applyProtection="1">
      <alignment horizontal="center" vertical="center" wrapText="1"/>
      <protection locked="0"/>
    </xf>
    <xf numFmtId="49" fontId="11" fillId="0" borderId="6" xfId="0" applyNumberFormat="1" applyFont="1" applyFill="1" applyBorder="1" applyAlignment="1">
      <alignment horizontal="left" vertical="center" wrapText="1"/>
    </xf>
    <xf numFmtId="49" fontId="12" fillId="0" borderId="6" xfId="0" applyNumberFormat="1" applyFont="1" applyFill="1" applyBorder="1" applyAlignment="1">
      <alignment horizontal="left" vertical="center" wrapText="1"/>
    </xf>
    <xf numFmtId="0" fontId="4" fillId="0" borderId="7" xfId="1" applyNumberFormat="1" applyFont="1" applyFill="1" applyBorder="1" applyAlignment="1">
      <alignment horizontal="center" vertical="center"/>
    </xf>
    <xf numFmtId="0" fontId="13" fillId="2" borderId="6" xfId="1" applyNumberFormat="1" applyFont="1" applyFill="1" applyBorder="1" applyAlignment="1" applyProtection="1">
      <alignment horizontal="center" vertical="center"/>
      <protection locked="0"/>
    </xf>
    <xf numFmtId="0" fontId="4" fillId="0" borderId="7" xfId="1" applyNumberFormat="1" applyFont="1" applyFill="1" applyBorder="1" applyAlignment="1">
      <alignment horizontal="center" vertical="center" wrapText="1"/>
    </xf>
    <xf numFmtId="0" fontId="16" fillId="0" borderId="6" xfId="1" applyNumberFormat="1" applyFont="1" applyFill="1" applyBorder="1" applyAlignment="1">
      <alignment horizontal="center" vertical="center" wrapText="1"/>
    </xf>
    <xf numFmtId="43" fontId="10" fillId="2" borderId="6" xfId="1" applyNumberFormat="1" applyFont="1" applyFill="1" applyBorder="1" applyAlignment="1" applyProtection="1">
      <alignment horizontal="center" vertical="center" wrapText="1"/>
      <protection locked="0"/>
    </xf>
    <xf numFmtId="31" fontId="18" fillId="0" borderId="6" xfId="0" applyNumberFormat="1" applyFont="1" applyFill="1" applyBorder="1" applyAlignment="1" applyProtection="1">
      <alignment vertical="center" wrapText="1"/>
    </xf>
    <xf numFmtId="0" fontId="18" fillId="0" borderId="6" xfId="0" applyFont="1" applyFill="1" applyBorder="1" applyAlignment="1" applyProtection="1">
      <alignment vertical="center" wrapText="1"/>
    </xf>
    <xf numFmtId="0" fontId="20" fillId="0" borderId="6" xfId="0" applyFont="1" applyFill="1" applyBorder="1" applyAlignment="1" applyProtection="1">
      <alignment horizontal="center" vertical="center"/>
      <protection locked="0"/>
    </xf>
    <xf numFmtId="0" fontId="19" fillId="2" borderId="6" xfId="1" applyNumberFormat="1" applyFont="1" applyFill="1" applyBorder="1" applyAlignment="1" applyProtection="1">
      <alignment horizontal="center" vertical="center" wrapText="1"/>
    </xf>
    <xf numFmtId="0" fontId="17" fillId="0" borderId="6" xfId="2" applyNumberFormat="1" applyFont="1" applyFill="1" applyBorder="1" applyAlignment="1" applyProtection="1">
      <alignment horizontal="center" vertical="center" wrapText="1"/>
    </xf>
    <xf numFmtId="176" fontId="18" fillId="3" borderId="6" xfId="0" applyNumberFormat="1" applyFont="1" applyFill="1" applyBorder="1" applyAlignment="1" applyProtection="1">
      <alignment horizontal="center" vertical="center"/>
    </xf>
    <xf numFmtId="0" fontId="21" fillId="0" borderId="6" xfId="0" applyFont="1" applyFill="1" applyBorder="1" applyAlignment="1" applyProtection="1">
      <alignment horizontal="center" vertical="center"/>
      <protection locked="0"/>
    </xf>
    <xf numFmtId="0" fontId="21" fillId="0" borderId="6" xfId="0" applyFont="1" applyFill="1" applyBorder="1" applyAlignment="1" applyProtection="1">
      <alignment vertical="center"/>
      <protection locked="0"/>
    </xf>
    <xf numFmtId="0" fontId="11" fillId="0" borderId="0" xfId="0" applyFont="1" applyFill="1" applyBorder="1" applyAlignment="1">
      <alignment vertical="center"/>
    </xf>
    <xf numFmtId="0" fontId="21" fillId="0" borderId="6" xfId="0" applyFont="1" applyFill="1" applyBorder="1" applyAlignment="1">
      <alignment horizontal="center" vertical="center"/>
    </xf>
    <xf numFmtId="0" fontId="18" fillId="3" borderId="6" xfId="0" applyFont="1" applyFill="1" applyBorder="1" applyAlignment="1">
      <alignment horizontal="center" vertical="center"/>
    </xf>
    <xf numFmtId="43" fontId="18" fillId="3" borderId="6" xfId="0" applyNumberFormat="1" applyFont="1" applyFill="1" applyBorder="1" applyAlignment="1" applyProtection="1">
      <alignment vertical="center"/>
    </xf>
    <xf numFmtId="43" fontId="18" fillId="3" borderId="6" xfId="0" applyNumberFormat="1" applyFont="1" applyFill="1" applyBorder="1" applyAlignment="1" applyProtection="1">
      <alignment vertical="center"/>
      <protection locked="0"/>
    </xf>
    <xf numFmtId="0" fontId="12" fillId="0" borderId="6" xfId="2" applyNumberFormat="1" applyFont="1" applyFill="1" applyBorder="1" applyAlignment="1" applyProtection="1">
      <alignment horizontal="center" vertical="center" wrapText="1"/>
    </xf>
    <xf numFmtId="0" fontId="22" fillId="2" borderId="6" xfId="1" applyNumberFormat="1" applyFont="1" applyFill="1" applyBorder="1" applyAlignment="1" applyProtection="1">
      <alignment horizontal="center" vertical="center" wrapText="1"/>
      <protection locked="0"/>
    </xf>
    <xf numFmtId="0" fontId="23" fillId="0" borderId="6" xfId="3" applyNumberFormat="1" applyFont="1" applyFill="1" applyBorder="1" applyAlignment="1">
      <alignment horizontal="left" vertical="center" wrapText="1"/>
    </xf>
    <xf numFmtId="0" fontId="11" fillId="0" borderId="6" xfId="0" applyFont="1" applyFill="1" applyBorder="1" applyAlignment="1">
      <alignment horizontal="center" vertical="center"/>
    </xf>
    <xf numFmtId="0" fontId="11" fillId="0" borderId="6" xfId="0" applyFont="1" applyFill="1" applyBorder="1" applyAlignment="1">
      <alignment vertical="center"/>
    </xf>
    <xf numFmtId="0" fontId="11" fillId="2" borderId="6" xfId="0" applyFont="1" applyFill="1" applyBorder="1" applyAlignment="1">
      <alignment vertical="center"/>
    </xf>
    <xf numFmtId="0" fontId="24" fillId="2" borderId="6" xfId="0" applyFont="1" applyFill="1" applyBorder="1" applyAlignment="1">
      <alignment horizontal="center" vertical="center"/>
    </xf>
    <xf numFmtId="43" fontId="7" fillId="0" borderId="6"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0" xfId="0" applyFont="1" applyFill="1" applyAlignment="1" applyProtection="1">
      <alignment horizontal="center" vertical="center"/>
      <protection locked="0"/>
    </xf>
    <xf numFmtId="0" fontId="26" fillId="0" borderId="0" xfId="0" applyFont="1" applyFill="1" applyBorder="1" applyAlignment="1">
      <alignment horizontal="left" vertical="center"/>
    </xf>
    <xf numFmtId="0" fontId="3" fillId="0" borderId="0" xfId="0" applyFont="1" applyFill="1" applyBorder="1" applyAlignment="1" applyProtection="1">
      <alignment horizontal="center" vertical="center"/>
      <protection locked="0"/>
    </xf>
    <xf numFmtId="0" fontId="11" fillId="0" borderId="1" xfId="0" applyFont="1" applyFill="1" applyBorder="1" applyAlignment="1" applyProtection="1">
      <alignment horizontal="left" vertical="center"/>
      <protection locked="0"/>
    </xf>
    <xf numFmtId="0" fontId="25" fillId="0" borderId="1" xfId="1" applyNumberFormat="1" applyFont="1" applyFill="1" applyBorder="1" applyAlignment="1">
      <alignment horizontal="center" vertical="center" wrapText="1"/>
    </xf>
    <xf numFmtId="0" fontId="4" fillId="0" borderId="6" xfId="1" applyNumberFormat="1" applyFont="1" applyFill="1" applyBorder="1" applyAlignment="1">
      <alignment horizontal="center" vertical="center" wrapText="1"/>
    </xf>
    <xf numFmtId="0" fontId="4" fillId="0" borderId="6" xfId="1" applyNumberFormat="1" applyFont="1" applyFill="1" applyBorder="1" applyAlignment="1">
      <alignment horizontal="center" vertical="center"/>
    </xf>
    <xf numFmtId="0" fontId="5" fillId="0" borderId="6" xfId="1" applyNumberFormat="1" applyFont="1" applyFill="1" applyBorder="1" applyAlignment="1">
      <alignment horizontal="center" vertical="center"/>
    </xf>
    <xf numFmtId="0" fontId="4" fillId="0" borderId="10" xfId="1" applyNumberFormat="1" applyFont="1" applyFill="1" applyBorder="1" applyAlignment="1">
      <alignment horizontal="center" vertical="center" wrapText="1"/>
    </xf>
    <xf numFmtId="0" fontId="4" fillId="0" borderId="11" xfId="1" applyNumberFormat="1" applyFont="1" applyFill="1" applyBorder="1" applyAlignment="1">
      <alignment horizontal="center" vertical="center" wrapText="1"/>
    </xf>
    <xf numFmtId="0" fontId="4" fillId="0" borderId="12" xfId="1" applyNumberFormat="1" applyFont="1" applyFill="1" applyBorder="1" applyAlignment="1">
      <alignment horizontal="center" vertical="center" wrapText="1"/>
    </xf>
    <xf numFmtId="0" fontId="5" fillId="0" borderId="6" xfId="1" applyNumberFormat="1" applyFont="1" applyFill="1" applyBorder="1" applyAlignment="1">
      <alignment horizontal="center" vertical="center" wrapText="1"/>
    </xf>
    <xf numFmtId="0" fontId="6" fillId="0" borderId="10" xfId="1" applyNumberFormat="1" applyFont="1" applyFill="1" applyBorder="1" applyAlignment="1" applyProtection="1">
      <alignment horizontal="center" vertical="center" wrapText="1"/>
    </xf>
    <xf numFmtId="0" fontId="6" fillId="0" borderId="11" xfId="1" applyNumberFormat="1" applyFont="1" applyFill="1" applyBorder="1" applyAlignment="1" applyProtection="1">
      <alignment horizontal="center" vertical="center" wrapText="1"/>
    </xf>
    <xf numFmtId="0" fontId="6" fillId="0" borderId="12" xfId="1" applyNumberFormat="1" applyFont="1" applyFill="1" applyBorder="1" applyAlignment="1" applyProtection="1">
      <alignment horizontal="center" vertical="center" wrapText="1"/>
    </xf>
    <xf numFmtId="0" fontId="9" fillId="2" borderId="6" xfId="2" applyNumberFormat="1" applyFont="1" applyFill="1" applyBorder="1" applyAlignment="1" applyProtection="1">
      <alignment horizontal="center" vertical="center" wrapText="1"/>
    </xf>
    <xf numFmtId="0" fontId="5" fillId="0" borderId="10" xfId="1" applyNumberFormat="1" applyFont="1" applyFill="1" applyBorder="1" applyAlignment="1">
      <alignment horizontal="center" vertical="center" wrapText="1"/>
    </xf>
    <xf numFmtId="0" fontId="12" fillId="0" borderId="6" xfId="2" applyNumberFormat="1" applyFont="1" applyFill="1" applyBorder="1" applyAlignment="1" applyProtection="1">
      <alignment horizontal="left" vertical="center" wrapText="1"/>
    </xf>
    <xf numFmtId="0" fontId="12" fillId="0" borderId="10" xfId="2" applyNumberFormat="1" applyFont="1" applyFill="1" applyBorder="1" applyAlignment="1" applyProtection="1">
      <alignment horizontal="left" vertical="center" wrapText="1"/>
    </xf>
    <xf numFmtId="0" fontId="12" fillId="0" borderId="12" xfId="2" applyNumberFormat="1" applyFont="1" applyFill="1" applyBorder="1" applyAlignment="1" applyProtection="1">
      <alignment horizontal="left" vertical="center" wrapText="1"/>
    </xf>
    <xf numFmtId="0" fontId="12" fillId="0" borderId="10" xfId="2" applyNumberFormat="1" applyFont="1" applyFill="1" applyBorder="1" applyAlignment="1" applyProtection="1">
      <alignment horizontal="left" vertical="center" wrapText="1" shrinkToFit="1"/>
    </xf>
    <xf numFmtId="0" fontId="12" fillId="0" borderId="11" xfId="2" applyNumberFormat="1" applyFont="1" applyFill="1" applyBorder="1" applyAlignment="1" applyProtection="1">
      <alignment horizontal="left" vertical="center" wrapText="1" shrinkToFit="1"/>
    </xf>
    <xf numFmtId="0" fontId="12" fillId="0" borderId="12" xfId="2" applyNumberFormat="1" applyFont="1" applyFill="1" applyBorder="1" applyAlignment="1" applyProtection="1">
      <alignment horizontal="left" vertical="center" wrapText="1" shrinkToFit="1"/>
    </xf>
    <xf numFmtId="0" fontId="19" fillId="2" borderId="6" xfId="1" applyNumberFormat="1" applyFont="1" applyFill="1" applyBorder="1" applyAlignment="1" applyProtection="1">
      <alignment horizontal="center" vertical="center" wrapText="1"/>
    </xf>
    <xf numFmtId="0" fontId="18" fillId="0" borderId="10" xfId="0" applyFont="1" applyFill="1" applyBorder="1" applyAlignment="1" applyProtection="1">
      <alignment horizontal="left" vertical="center" wrapText="1"/>
    </xf>
    <xf numFmtId="0" fontId="18" fillId="0" borderId="11" xfId="0" applyFont="1" applyFill="1" applyBorder="1" applyAlignment="1" applyProtection="1">
      <alignment horizontal="left" vertical="center" wrapText="1"/>
    </xf>
    <xf numFmtId="0" fontId="18" fillId="0" borderId="12" xfId="0" applyFont="1" applyFill="1" applyBorder="1" applyAlignment="1" applyProtection="1">
      <alignment horizontal="left" vertical="center" wrapText="1"/>
    </xf>
    <xf numFmtId="0" fontId="4" fillId="0" borderId="2" xfId="1" applyNumberFormat="1" applyFont="1" applyFill="1" applyBorder="1" applyAlignment="1">
      <alignment horizontal="center" vertical="center" wrapText="1"/>
    </xf>
    <xf numFmtId="0" fontId="4" fillId="0" borderId="7" xfId="1" applyNumberFormat="1" applyFont="1" applyFill="1" applyBorder="1" applyAlignment="1">
      <alignment horizontal="center" vertical="center" wrapText="1"/>
    </xf>
    <xf numFmtId="0" fontId="17" fillId="0" borderId="6" xfId="2" applyNumberFormat="1" applyFont="1" applyFill="1" applyBorder="1" applyAlignment="1" applyProtection="1">
      <alignment horizontal="center" vertical="center" wrapText="1"/>
    </xf>
    <xf numFmtId="0" fontId="12" fillId="0" borderId="6" xfId="2" applyNumberFormat="1" applyFont="1" applyFill="1" applyBorder="1" applyAlignment="1" applyProtection="1">
      <alignment horizontal="center" vertical="center" wrapText="1"/>
    </xf>
    <xf numFmtId="0" fontId="4" fillId="0" borderId="3" xfId="1" applyNumberFormat="1" applyFont="1" applyFill="1" applyBorder="1" applyAlignment="1">
      <alignment horizontal="center" vertical="center" wrapText="1"/>
    </xf>
    <xf numFmtId="0" fontId="4" fillId="0" borderId="4" xfId="1" applyNumberFormat="1" applyFont="1" applyFill="1" applyBorder="1" applyAlignment="1">
      <alignment horizontal="center" vertical="center" wrapText="1"/>
    </xf>
    <xf numFmtId="0" fontId="4" fillId="0" borderId="5" xfId="1" applyNumberFormat="1" applyFont="1" applyFill="1" applyBorder="1" applyAlignment="1">
      <alignment horizontal="center" vertical="center" wrapText="1"/>
    </xf>
    <xf numFmtId="0" fontId="4" fillId="0" borderId="8" xfId="1" applyNumberFormat="1" applyFont="1" applyFill="1" applyBorder="1" applyAlignment="1">
      <alignment horizontal="center" vertical="center" wrapText="1"/>
    </xf>
    <xf numFmtId="0" fontId="4" fillId="0" borderId="1" xfId="1" applyNumberFormat="1" applyFont="1" applyFill="1" applyBorder="1" applyAlignment="1">
      <alignment horizontal="center" vertical="center" wrapText="1"/>
    </xf>
    <xf numFmtId="0" fontId="4" fillId="0" borderId="9" xfId="1" applyNumberFormat="1" applyFont="1" applyFill="1" applyBorder="1" applyAlignment="1">
      <alignment horizontal="center" vertical="center" wrapText="1"/>
    </xf>
  </cellXfs>
  <cellStyles count="5">
    <cellStyle name="常规" xfId="0" builtinId="0"/>
    <cellStyle name="常规 2" xfId="3"/>
    <cellStyle name="常规 2 2" xfId="2"/>
    <cellStyle name="常规 2_2-1统计表_1" xfId="1"/>
    <cellStyle name="常规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77"/>
  <sheetViews>
    <sheetView tabSelected="1" topLeftCell="A58" workbookViewId="0">
      <selection activeCell="G75" sqref="G75"/>
    </sheetView>
  </sheetViews>
  <sheetFormatPr defaultColWidth="8.75" defaultRowHeight="13.5"/>
  <cols>
    <col min="1" max="1" width="5.25" style="2" customWidth="1"/>
    <col min="2" max="2" width="5.75" style="2" customWidth="1"/>
    <col min="3" max="3" width="5.625" style="2" customWidth="1"/>
    <col min="4" max="4" width="6.75" style="2" customWidth="1"/>
    <col min="5" max="5" width="29.75" style="2" customWidth="1"/>
    <col min="6" max="6" width="12.5" style="3" customWidth="1"/>
    <col min="7" max="7" width="9.75" style="3" customWidth="1"/>
    <col min="8" max="8" width="10" style="3" customWidth="1"/>
    <col min="9" max="10" width="8.25" style="3" bestFit="1" customWidth="1"/>
    <col min="11" max="11" width="9.625" style="3" customWidth="1"/>
    <col min="12" max="12" width="7.125" style="3" customWidth="1"/>
    <col min="13" max="13" width="10.5" style="3" customWidth="1"/>
    <col min="14" max="14" width="5.75" style="3" customWidth="1"/>
    <col min="15" max="15" width="6.875" style="3" customWidth="1"/>
    <col min="16" max="16" width="5.75" style="3" customWidth="1"/>
    <col min="17" max="17" width="7.125" style="3" customWidth="1"/>
    <col min="18" max="18" width="8.125" style="3" customWidth="1"/>
    <col min="19" max="19" width="5.375" style="3" customWidth="1"/>
    <col min="20" max="20" width="5" style="3" customWidth="1"/>
    <col min="21" max="21" width="6.375" style="3" customWidth="1"/>
    <col min="22" max="22" width="5.5" style="3" customWidth="1"/>
    <col min="23" max="32" width="9" style="2"/>
    <col min="33" max="16384" width="8.75" style="2"/>
  </cols>
  <sheetData>
    <row r="1" spans="1:22" s="1" customFormat="1" ht="24.95" customHeight="1">
      <c r="A1" s="41" t="s">
        <v>0</v>
      </c>
      <c r="B1" s="41"/>
      <c r="F1" s="3"/>
      <c r="G1" s="3"/>
      <c r="H1" s="3"/>
      <c r="I1" s="3"/>
      <c r="J1" s="3"/>
      <c r="K1" s="3"/>
      <c r="L1" s="3"/>
      <c r="M1" s="3"/>
      <c r="N1" s="3"/>
      <c r="O1" s="3"/>
      <c r="P1" s="3"/>
      <c r="Q1" s="3"/>
      <c r="R1" s="3"/>
      <c r="S1" s="3"/>
      <c r="T1" s="3"/>
      <c r="U1" s="3"/>
      <c r="V1" s="3"/>
    </row>
    <row r="2" spans="1:22" ht="27.95" customHeight="1">
      <c r="A2" s="42" t="s">
        <v>115</v>
      </c>
      <c r="B2" s="42"/>
      <c r="C2" s="42"/>
      <c r="D2" s="42"/>
      <c r="E2" s="42"/>
      <c r="F2" s="42"/>
      <c r="G2" s="42"/>
      <c r="H2" s="42"/>
      <c r="I2" s="42"/>
      <c r="J2" s="42"/>
      <c r="K2" s="42"/>
      <c r="L2" s="42"/>
      <c r="M2" s="42"/>
      <c r="N2" s="42"/>
      <c r="O2" s="42"/>
      <c r="P2" s="42"/>
      <c r="Q2" s="42"/>
      <c r="R2" s="42"/>
      <c r="S2" s="42"/>
      <c r="T2" s="42"/>
      <c r="U2" s="42"/>
      <c r="V2" s="42"/>
    </row>
    <row r="3" spans="1:22" ht="27.95" customHeight="1">
      <c r="A3" s="43" t="s">
        <v>117</v>
      </c>
      <c r="B3" s="43"/>
      <c r="C3" s="43"/>
      <c r="D3" s="43"/>
      <c r="E3" s="43"/>
      <c r="F3" s="39"/>
      <c r="G3" s="39"/>
      <c r="H3" s="39"/>
      <c r="I3" s="39"/>
      <c r="J3" s="39"/>
      <c r="K3" s="39"/>
      <c r="L3" s="40" t="s">
        <v>116</v>
      </c>
      <c r="M3" s="40"/>
      <c r="N3" s="40"/>
      <c r="O3" s="40"/>
      <c r="P3" s="40"/>
      <c r="Q3" s="40"/>
      <c r="R3" s="40"/>
      <c r="S3" s="40"/>
      <c r="T3" s="44" t="s">
        <v>1</v>
      </c>
      <c r="U3" s="44"/>
      <c r="V3" s="44"/>
    </row>
    <row r="4" spans="1:22">
      <c r="A4" s="67" t="s">
        <v>2</v>
      </c>
      <c r="B4" s="71" t="s">
        <v>3</v>
      </c>
      <c r="C4" s="72"/>
      <c r="D4" s="72"/>
      <c r="E4" s="73"/>
      <c r="F4" s="45" t="s">
        <v>4</v>
      </c>
      <c r="G4" s="45"/>
      <c r="H4" s="45" t="s">
        <v>5</v>
      </c>
      <c r="I4" s="45"/>
      <c r="J4" s="45"/>
      <c r="K4" s="48" t="s">
        <v>6</v>
      </c>
      <c r="L4" s="45" t="s">
        <v>7</v>
      </c>
      <c r="M4" s="45"/>
      <c r="N4" s="45"/>
      <c r="O4" s="45"/>
      <c r="P4" s="45"/>
      <c r="Q4" s="45"/>
      <c r="R4" s="45"/>
      <c r="S4" s="45"/>
      <c r="T4" s="45"/>
      <c r="U4" s="45"/>
      <c r="V4" s="46" t="s">
        <v>8</v>
      </c>
    </row>
    <row r="5" spans="1:22">
      <c r="A5" s="68"/>
      <c r="B5" s="74"/>
      <c r="C5" s="75"/>
      <c r="D5" s="75"/>
      <c r="E5" s="76"/>
      <c r="F5" s="45"/>
      <c r="G5" s="45"/>
      <c r="H5" s="45"/>
      <c r="I5" s="45"/>
      <c r="J5" s="45"/>
      <c r="K5" s="48"/>
      <c r="L5" s="45" t="s">
        <v>9</v>
      </c>
      <c r="M5" s="45" t="s">
        <v>10</v>
      </c>
      <c r="N5" s="45" t="s">
        <v>11</v>
      </c>
      <c r="O5" s="45"/>
      <c r="P5" s="45"/>
      <c r="Q5" s="45"/>
      <c r="R5" s="45"/>
      <c r="S5" s="45"/>
      <c r="T5" s="45"/>
      <c r="U5" s="45"/>
      <c r="V5" s="46"/>
    </row>
    <row r="6" spans="1:22" ht="31.5">
      <c r="A6" s="48"/>
      <c r="B6" s="49"/>
      <c r="C6" s="49"/>
      <c r="D6" s="49"/>
      <c r="E6" s="50"/>
      <c r="F6" s="6" t="s">
        <v>12</v>
      </c>
      <c r="G6" s="7" t="s">
        <v>13</v>
      </c>
      <c r="H6" s="7" t="s">
        <v>14</v>
      </c>
      <c r="I6" s="7" t="s">
        <v>15</v>
      </c>
      <c r="J6" s="7" t="s">
        <v>16</v>
      </c>
      <c r="K6" s="56"/>
      <c r="L6" s="51"/>
      <c r="M6" s="51"/>
      <c r="N6" s="7" t="s">
        <v>17</v>
      </c>
      <c r="O6" s="7" t="s">
        <v>18</v>
      </c>
      <c r="P6" s="16" t="s">
        <v>109</v>
      </c>
      <c r="Q6" s="16" t="s">
        <v>110</v>
      </c>
      <c r="R6" s="16" t="s">
        <v>111</v>
      </c>
      <c r="S6" s="16" t="s">
        <v>112</v>
      </c>
      <c r="T6" s="7" t="s">
        <v>19</v>
      </c>
      <c r="U6" s="16" t="s">
        <v>113</v>
      </c>
      <c r="V6" s="47"/>
    </row>
    <row r="7" spans="1:22" ht="20.100000000000001" customHeight="1">
      <c r="A7" s="52"/>
      <c r="B7" s="53"/>
      <c r="C7" s="53"/>
      <c r="D7" s="53"/>
      <c r="E7" s="54"/>
      <c r="F7" s="5" t="s">
        <v>20</v>
      </c>
      <c r="G7" s="5" t="s">
        <v>21</v>
      </c>
      <c r="H7" s="4" t="s">
        <v>22</v>
      </c>
      <c r="I7" s="4" t="s">
        <v>23</v>
      </c>
      <c r="J7" s="4" t="s">
        <v>24</v>
      </c>
      <c r="K7" s="4" t="s">
        <v>25</v>
      </c>
      <c r="L7" s="5" t="s">
        <v>26</v>
      </c>
      <c r="M7" s="5" t="s">
        <v>27</v>
      </c>
      <c r="N7" s="5" t="s">
        <v>28</v>
      </c>
      <c r="O7" s="5" t="s">
        <v>29</v>
      </c>
      <c r="P7" s="5" t="s">
        <v>30</v>
      </c>
      <c r="Q7" s="15" t="s">
        <v>31</v>
      </c>
      <c r="R7" s="15" t="s">
        <v>32</v>
      </c>
      <c r="S7" s="15" t="s">
        <v>33</v>
      </c>
      <c r="T7" s="15" t="s">
        <v>34</v>
      </c>
      <c r="U7" s="15" t="s">
        <v>35</v>
      </c>
      <c r="V7" s="13"/>
    </row>
    <row r="8" spans="1:22" ht="20.100000000000001" customHeight="1">
      <c r="A8" s="52" t="s">
        <v>36</v>
      </c>
      <c r="B8" s="53"/>
      <c r="C8" s="53"/>
      <c r="D8" s="53"/>
      <c r="E8" s="54"/>
      <c r="F8" s="8">
        <f>SUM(F9,F58,F76,F77)</f>
        <v>44261.55</v>
      </c>
      <c r="G8" s="8">
        <f t="shared" ref="G8:T8" si="0">SUM(G9,G58,G76,G77)</f>
        <v>45442.8</v>
      </c>
      <c r="H8" s="8">
        <f t="shared" si="0"/>
        <v>32833.5</v>
      </c>
      <c r="I8" s="38">
        <f>SUM(I9,I58,I76,I77)</f>
        <v>32631.3</v>
      </c>
      <c r="J8" s="8">
        <f t="shared" si="0"/>
        <v>0</v>
      </c>
      <c r="K8" s="8">
        <f>SUM(L8:U8)</f>
        <v>32631.300000000003</v>
      </c>
      <c r="L8" s="8">
        <v>12586.4</v>
      </c>
      <c r="M8" s="8">
        <v>18432.900000000001</v>
      </c>
      <c r="N8" s="8">
        <v>195</v>
      </c>
      <c r="O8" s="8">
        <v>900</v>
      </c>
      <c r="P8" s="8">
        <f t="shared" si="0"/>
        <v>0</v>
      </c>
      <c r="Q8" s="8">
        <f t="shared" si="0"/>
        <v>0</v>
      </c>
      <c r="R8" s="8">
        <v>207</v>
      </c>
      <c r="S8" s="8">
        <f t="shared" si="0"/>
        <v>0</v>
      </c>
      <c r="T8" s="8">
        <f t="shared" si="0"/>
        <v>0</v>
      </c>
      <c r="U8" s="8">
        <v>310</v>
      </c>
      <c r="V8" s="13"/>
    </row>
    <row r="9" spans="1:22" ht="20.100000000000001" customHeight="1">
      <c r="A9" s="9" t="s">
        <v>37</v>
      </c>
      <c r="B9" s="55" t="s">
        <v>38</v>
      </c>
      <c r="C9" s="55"/>
      <c r="D9" s="55"/>
      <c r="E9" s="55"/>
      <c r="F9" s="10">
        <f>SUM(F10:F11,F22,F25,F26:F32,F33:F38)</f>
        <v>31767.15</v>
      </c>
      <c r="G9" s="17">
        <f>SUM(G10,G11,G22,G25,G26,G27,G28,G29,G30,G31,G32,G33,G34,G35,G36,G37,G38)</f>
        <v>28210.300000000003</v>
      </c>
      <c r="H9" s="17">
        <f t="shared" ref="H9:J9" si="1">SUM(H10,H11,H22,H25,H26,H27,H28,H29,H30,H31,H32,H33,H34,H35,H36,H37,H38)</f>
        <v>23367</v>
      </c>
      <c r="I9" s="17">
        <f>SUM(I10,I11,I22,I25,I26,I27,I28,I29,I30,I31,I32,I33,I34,I35,I36,I37,I38)</f>
        <v>19034.2</v>
      </c>
      <c r="J9" s="17">
        <f t="shared" si="1"/>
        <v>0</v>
      </c>
      <c r="K9" s="17">
        <f t="shared" ref="K9" si="2">SUM(K10,K11,K22,K25,K26,K27,K28,K29,K30,K31,K32,K33,K34,K35,K36,K37,K38)</f>
        <v>0</v>
      </c>
      <c r="L9" s="17">
        <f t="shared" ref="L9" si="3">SUM(L10,L11,L22,L25,L26,L27,L28,L29,L30,L31,L32,L33,L34,L35,L36,L37,L38)</f>
        <v>0</v>
      </c>
      <c r="M9" s="17">
        <f t="shared" ref="M9" si="4">SUM(M10,M11,M22,M25,M26,M27,M28,M29,M30,M31,M32,M33,M34,M35,M36,M37,M38)</f>
        <v>0</v>
      </c>
      <c r="N9" s="17">
        <f t="shared" ref="N9" si="5">SUM(N10,N11,N22,N25,N26,N27,N28,N29,N30,N31,N32,N33,N34,N35,N36,N37,N38)</f>
        <v>0</v>
      </c>
      <c r="O9" s="17">
        <f t="shared" ref="O9" si="6">SUM(O10,O11,O22,O25,O26,O27,O28,O29,O30,O31,O32,O33,O34,O35,O36,O37,O38)</f>
        <v>0</v>
      </c>
      <c r="P9" s="17">
        <f t="shared" ref="P9" si="7">SUM(P10,P11,P22,P25,P26,P27,P28,P29,P30,P31,P32,P33,P34,P35,P36,P37,P38)</f>
        <v>0</v>
      </c>
      <c r="Q9" s="17">
        <f t="shared" ref="Q9" si="8">SUM(Q10,Q11,Q22,Q25,Q26,Q27,Q28,Q29,Q30,Q31,Q32,Q33,Q34,Q35,Q36,Q37,Q38)</f>
        <v>0</v>
      </c>
      <c r="R9" s="17">
        <f t="shared" ref="R9" si="9">SUM(R10,R11,R22,R25,R26,R27,R28,R29,R30,R31,R32,R33,R34,R35,R36,R37,R38)</f>
        <v>0</v>
      </c>
      <c r="S9" s="17">
        <f t="shared" ref="S9" si="10">SUM(S10,S11,S22,S25,S26,S27,S28,S29,S30,S31,S32,S33,S34,S35,S36,S37,S38)</f>
        <v>0</v>
      </c>
      <c r="T9" s="17">
        <f t="shared" ref="T9" si="11">SUM(T10,T11,T22,T25,T26,T27,T28,T29,T30,T31,T32,T33,T34,T35,T36,T37,T38)</f>
        <v>0</v>
      </c>
      <c r="U9" s="17">
        <f t="shared" ref="U9" si="12">SUM(U10,U11,U22,U25,U26,U27,U28,U29,U30,U31,U32,U33,U34,U35,U36,U37,U38)</f>
        <v>0</v>
      </c>
      <c r="V9" s="14"/>
    </row>
    <row r="10" spans="1:22" s="26" customFormat="1" ht="20.100000000000001" customHeight="1">
      <c r="A10" s="22">
        <v>1</v>
      </c>
      <c r="B10" s="57" t="s">
        <v>39</v>
      </c>
      <c r="C10" s="57"/>
      <c r="D10" s="57"/>
      <c r="E10" s="57"/>
      <c r="F10" s="23">
        <v>19575</v>
      </c>
      <c r="G10" s="24">
        <v>16051</v>
      </c>
      <c r="H10" s="23">
        <v>19315</v>
      </c>
      <c r="I10" s="24">
        <v>15791</v>
      </c>
      <c r="J10" s="24"/>
      <c r="K10" s="24">
        <f>SUM(L10:U10)</f>
        <v>0</v>
      </c>
      <c r="L10" s="24"/>
      <c r="M10" s="24"/>
      <c r="N10" s="24"/>
      <c r="O10" s="24"/>
      <c r="P10" s="24"/>
      <c r="Q10" s="24"/>
      <c r="R10" s="24"/>
      <c r="S10" s="24"/>
      <c r="T10" s="24"/>
      <c r="U10" s="24"/>
      <c r="V10" s="25"/>
    </row>
    <row r="11" spans="1:22" s="26" customFormat="1" ht="20.100000000000001" customHeight="1">
      <c r="A11" s="22">
        <v>2</v>
      </c>
      <c r="B11" s="57" t="s">
        <v>40</v>
      </c>
      <c r="C11" s="57"/>
      <c r="D11" s="57"/>
      <c r="E11" s="57"/>
      <c r="F11" s="23">
        <v>2240</v>
      </c>
      <c r="G11" s="24">
        <v>2470</v>
      </c>
      <c r="H11" s="23">
        <v>2240</v>
      </c>
      <c r="I11" s="24"/>
      <c r="J11" s="24"/>
      <c r="K11" s="24">
        <f>SUM(L11:U11)</f>
        <v>0</v>
      </c>
      <c r="L11" s="27"/>
      <c r="M11" s="27"/>
      <c r="N11" s="27"/>
      <c r="O11" s="27"/>
      <c r="P11" s="27"/>
      <c r="Q11" s="27"/>
      <c r="R11" s="27"/>
      <c r="S11" s="27"/>
      <c r="T11" s="27"/>
      <c r="U11" s="27"/>
      <c r="V11" s="25"/>
    </row>
    <row r="12" spans="1:22" s="26" customFormat="1" ht="20.100000000000001" customHeight="1">
      <c r="A12" s="69">
        <v>3</v>
      </c>
      <c r="B12" s="70" t="s">
        <v>41</v>
      </c>
      <c r="C12" s="57" t="s">
        <v>42</v>
      </c>
      <c r="D12" s="57"/>
      <c r="E12" s="57"/>
      <c r="F12" s="23">
        <v>2892.5</v>
      </c>
      <c r="G12" s="24">
        <v>2511.3000000000002</v>
      </c>
      <c r="H12" s="28">
        <v>0</v>
      </c>
      <c r="I12" s="24">
        <v>1000</v>
      </c>
      <c r="J12" s="24"/>
      <c r="K12" s="24">
        <f t="shared" ref="K12:K37" si="13">SUM(L12:U12)</f>
        <v>0</v>
      </c>
      <c r="L12" s="27"/>
      <c r="M12" s="27"/>
      <c r="N12" s="27"/>
      <c r="O12" s="27"/>
      <c r="P12" s="27"/>
      <c r="Q12" s="27"/>
      <c r="R12" s="27"/>
      <c r="S12" s="27"/>
      <c r="T12" s="27"/>
      <c r="U12" s="27"/>
      <c r="V12" s="25"/>
    </row>
    <row r="13" spans="1:22" s="26" customFormat="1" ht="20.100000000000001" customHeight="1">
      <c r="A13" s="69"/>
      <c r="B13" s="70"/>
      <c r="C13" s="70" t="s">
        <v>43</v>
      </c>
      <c r="D13" s="57" t="s">
        <v>44</v>
      </c>
      <c r="E13" s="57"/>
      <c r="F13" s="23"/>
      <c r="G13" s="24"/>
      <c r="H13" s="28">
        <v>0</v>
      </c>
      <c r="I13" s="24"/>
      <c r="J13" s="24"/>
      <c r="K13" s="24">
        <f t="shared" si="13"/>
        <v>0</v>
      </c>
      <c r="L13" s="27"/>
      <c r="M13" s="27"/>
      <c r="N13" s="27"/>
      <c r="O13" s="27"/>
      <c r="P13" s="27"/>
      <c r="Q13" s="27"/>
      <c r="R13" s="27"/>
      <c r="S13" s="27"/>
      <c r="T13" s="27"/>
      <c r="U13" s="27"/>
      <c r="V13" s="25"/>
    </row>
    <row r="14" spans="1:22" s="26" customFormat="1" ht="20.100000000000001" customHeight="1">
      <c r="A14" s="69"/>
      <c r="B14" s="70"/>
      <c r="C14" s="70"/>
      <c r="D14" s="57" t="s">
        <v>45</v>
      </c>
      <c r="E14" s="57"/>
      <c r="F14" s="23">
        <v>50</v>
      </c>
      <c r="G14" s="24">
        <v>100</v>
      </c>
      <c r="H14" s="28">
        <v>0</v>
      </c>
      <c r="I14" s="24"/>
      <c r="J14" s="24"/>
      <c r="K14" s="24">
        <f t="shared" si="13"/>
        <v>0</v>
      </c>
      <c r="L14" s="27"/>
      <c r="M14" s="27"/>
      <c r="N14" s="27"/>
      <c r="O14" s="27"/>
      <c r="P14" s="27"/>
      <c r="Q14" s="27"/>
      <c r="R14" s="27"/>
      <c r="S14" s="27"/>
      <c r="T14" s="27"/>
      <c r="U14" s="27"/>
      <c r="V14" s="25"/>
    </row>
    <row r="15" spans="1:22" s="26" customFormat="1" ht="20.100000000000001" customHeight="1">
      <c r="A15" s="69"/>
      <c r="B15" s="70"/>
      <c r="C15" s="70"/>
      <c r="D15" s="57" t="s">
        <v>46</v>
      </c>
      <c r="E15" s="57"/>
      <c r="F15" s="23"/>
      <c r="G15" s="24"/>
      <c r="H15" s="28">
        <v>0</v>
      </c>
      <c r="I15" s="24"/>
      <c r="J15" s="24"/>
      <c r="K15" s="24">
        <f t="shared" si="13"/>
        <v>0</v>
      </c>
      <c r="L15" s="27"/>
      <c r="M15" s="27"/>
      <c r="N15" s="27"/>
      <c r="O15" s="27"/>
      <c r="P15" s="27"/>
      <c r="Q15" s="27"/>
      <c r="R15" s="27"/>
      <c r="S15" s="27"/>
      <c r="T15" s="27"/>
      <c r="U15" s="27"/>
      <c r="V15" s="25"/>
    </row>
    <row r="16" spans="1:22" s="26" customFormat="1" ht="20.100000000000001" customHeight="1">
      <c r="A16" s="69"/>
      <c r="B16" s="70"/>
      <c r="C16" s="70"/>
      <c r="D16" s="57" t="s">
        <v>47</v>
      </c>
      <c r="E16" s="57"/>
      <c r="F16" s="23"/>
      <c r="G16" s="24"/>
      <c r="H16" s="28">
        <v>0</v>
      </c>
      <c r="I16" s="24"/>
      <c r="J16" s="24"/>
      <c r="K16" s="24">
        <f t="shared" si="13"/>
        <v>0</v>
      </c>
      <c r="L16" s="27"/>
      <c r="M16" s="27"/>
      <c r="N16" s="27"/>
      <c r="O16" s="27"/>
      <c r="P16" s="27"/>
      <c r="Q16" s="27"/>
      <c r="R16" s="27"/>
      <c r="S16" s="27"/>
      <c r="T16" s="27"/>
      <c r="U16" s="27"/>
      <c r="V16" s="25"/>
    </row>
    <row r="17" spans="1:22" s="26" customFormat="1" ht="20.100000000000001" customHeight="1">
      <c r="A17" s="69"/>
      <c r="B17" s="70"/>
      <c r="C17" s="70"/>
      <c r="D17" s="57" t="s">
        <v>48</v>
      </c>
      <c r="E17" s="57"/>
      <c r="F17" s="23">
        <v>12.5</v>
      </c>
      <c r="G17" s="24"/>
      <c r="H17" s="28">
        <v>0</v>
      </c>
      <c r="I17" s="24"/>
      <c r="J17" s="24"/>
      <c r="K17" s="24">
        <f t="shared" si="13"/>
        <v>0</v>
      </c>
      <c r="L17" s="27"/>
      <c r="M17" s="27"/>
      <c r="N17" s="27"/>
      <c r="O17" s="27"/>
      <c r="P17" s="27"/>
      <c r="Q17" s="27"/>
      <c r="R17" s="27"/>
      <c r="S17" s="27"/>
      <c r="T17" s="27"/>
      <c r="U17" s="27"/>
      <c r="V17" s="25"/>
    </row>
    <row r="18" spans="1:22" s="26" customFormat="1" ht="20.100000000000001" customHeight="1">
      <c r="A18" s="69"/>
      <c r="B18" s="70"/>
      <c r="C18" s="70"/>
      <c r="D18" s="58" t="s">
        <v>49</v>
      </c>
      <c r="E18" s="59"/>
      <c r="F18" s="23"/>
      <c r="G18" s="24"/>
      <c r="H18" s="28">
        <v>0</v>
      </c>
      <c r="I18" s="24"/>
      <c r="J18" s="24"/>
      <c r="K18" s="24">
        <f t="shared" si="13"/>
        <v>0</v>
      </c>
      <c r="L18" s="27"/>
      <c r="M18" s="27"/>
      <c r="N18" s="27"/>
      <c r="O18" s="27"/>
      <c r="P18" s="27"/>
      <c r="Q18" s="27"/>
      <c r="R18" s="27"/>
      <c r="S18" s="27"/>
      <c r="T18" s="27"/>
      <c r="U18" s="27"/>
      <c r="V18" s="25"/>
    </row>
    <row r="19" spans="1:22" s="26" customFormat="1" ht="20.100000000000001" customHeight="1">
      <c r="A19" s="69"/>
      <c r="B19" s="70"/>
      <c r="C19" s="70"/>
      <c r="D19" s="58" t="s">
        <v>50</v>
      </c>
      <c r="E19" s="59"/>
      <c r="F19" s="23">
        <v>100</v>
      </c>
      <c r="G19" s="24"/>
      <c r="H19" s="28">
        <v>0</v>
      </c>
      <c r="I19" s="24"/>
      <c r="J19" s="24"/>
      <c r="K19" s="24">
        <f t="shared" si="13"/>
        <v>0</v>
      </c>
      <c r="L19" s="27"/>
      <c r="M19" s="27"/>
      <c r="N19" s="27"/>
      <c r="O19" s="27"/>
      <c r="P19" s="27"/>
      <c r="Q19" s="27"/>
      <c r="R19" s="27"/>
      <c r="S19" s="27"/>
      <c r="T19" s="27"/>
      <c r="U19" s="27"/>
      <c r="V19" s="25"/>
    </row>
    <row r="20" spans="1:22" s="26" customFormat="1" ht="20.100000000000001" customHeight="1">
      <c r="A20" s="69"/>
      <c r="B20" s="70"/>
      <c r="C20" s="70"/>
      <c r="D20" s="58" t="s">
        <v>51</v>
      </c>
      <c r="E20" s="59"/>
      <c r="F20" s="23"/>
      <c r="G20" s="24"/>
      <c r="H20" s="28">
        <v>0</v>
      </c>
      <c r="I20" s="24"/>
      <c r="J20" s="24"/>
      <c r="K20" s="24">
        <f t="shared" si="13"/>
        <v>0</v>
      </c>
      <c r="L20" s="27"/>
      <c r="M20" s="27"/>
      <c r="N20" s="27"/>
      <c r="O20" s="27"/>
      <c r="P20" s="27"/>
      <c r="Q20" s="27"/>
      <c r="R20" s="27"/>
      <c r="S20" s="27"/>
      <c r="T20" s="27"/>
      <c r="U20" s="27"/>
      <c r="V20" s="25"/>
    </row>
    <row r="21" spans="1:22" s="26" customFormat="1" ht="20.100000000000001" customHeight="1">
      <c r="A21" s="69"/>
      <c r="B21" s="70"/>
      <c r="C21" s="70"/>
      <c r="D21" s="57" t="s">
        <v>52</v>
      </c>
      <c r="E21" s="57"/>
      <c r="F21" s="29"/>
      <c r="G21" s="24"/>
      <c r="H21" s="28">
        <v>0</v>
      </c>
      <c r="I21" s="24"/>
      <c r="J21" s="24"/>
      <c r="K21" s="24">
        <f t="shared" si="13"/>
        <v>0</v>
      </c>
      <c r="L21" s="27"/>
      <c r="M21" s="27"/>
      <c r="N21" s="27"/>
      <c r="O21" s="27"/>
      <c r="P21" s="27"/>
      <c r="Q21" s="27"/>
      <c r="R21" s="27"/>
      <c r="S21" s="27"/>
      <c r="T21" s="27"/>
      <c r="U21" s="27"/>
      <c r="V21" s="25"/>
    </row>
    <row r="22" spans="1:22" s="26" customFormat="1" ht="20.100000000000001" customHeight="1">
      <c r="A22" s="69"/>
      <c r="B22" s="70"/>
      <c r="C22" s="57" t="s">
        <v>53</v>
      </c>
      <c r="D22" s="57"/>
      <c r="E22" s="57"/>
      <c r="F22" s="30">
        <f>F12-SUM(F13:F21)</f>
        <v>2730</v>
      </c>
      <c r="G22" s="24">
        <f>G12-SUM(G13:G21)</f>
        <v>2411.3000000000002</v>
      </c>
      <c r="H22" s="24">
        <f t="shared" ref="H22:I22" si="14">H12-SUM(H13:H21)</f>
        <v>0</v>
      </c>
      <c r="I22" s="24">
        <f t="shared" si="14"/>
        <v>1000</v>
      </c>
      <c r="J22" s="24"/>
      <c r="K22" s="24">
        <f t="shared" si="13"/>
        <v>0</v>
      </c>
      <c r="L22" s="27"/>
      <c r="M22" s="27"/>
      <c r="N22" s="27"/>
      <c r="O22" s="27"/>
      <c r="P22" s="27"/>
      <c r="Q22" s="27"/>
      <c r="R22" s="27"/>
      <c r="S22" s="27"/>
      <c r="T22" s="27"/>
      <c r="U22" s="27"/>
      <c r="V22" s="25"/>
    </row>
    <row r="23" spans="1:22" s="26" customFormat="1" ht="20.100000000000001" customHeight="1">
      <c r="A23" s="69">
        <v>4</v>
      </c>
      <c r="B23" s="70" t="s">
        <v>54</v>
      </c>
      <c r="C23" s="57" t="s">
        <v>42</v>
      </c>
      <c r="D23" s="57"/>
      <c r="E23" s="57"/>
      <c r="F23" s="23">
        <v>3561.75</v>
      </c>
      <c r="G23" s="24">
        <v>3790</v>
      </c>
      <c r="H23" s="28">
        <v>0</v>
      </c>
      <c r="I23" s="24">
        <v>600</v>
      </c>
      <c r="J23" s="24"/>
      <c r="K23" s="24">
        <f t="shared" si="13"/>
        <v>0</v>
      </c>
      <c r="L23" s="27"/>
      <c r="M23" s="27"/>
      <c r="N23" s="27"/>
      <c r="O23" s="27"/>
      <c r="P23" s="27"/>
      <c r="Q23" s="27"/>
      <c r="R23" s="27"/>
      <c r="S23" s="27"/>
      <c r="T23" s="27"/>
      <c r="U23" s="27"/>
      <c r="V23" s="25"/>
    </row>
    <row r="24" spans="1:22" s="26" customFormat="1" ht="27.75" customHeight="1">
      <c r="A24" s="69"/>
      <c r="B24" s="70"/>
      <c r="C24" s="60" t="s">
        <v>55</v>
      </c>
      <c r="D24" s="61"/>
      <c r="E24" s="62"/>
      <c r="F24" s="23">
        <v>183.6</v>
      </c>
      <c r="G24" s="24">
        <v>183.6</v>
      </c>
      <c r="H24" s="28">
        <v>0</v>
      </c>
      <c r="I24" s="24"/>
      <c r="J24" s="24"/>
      <c r="K24" s="24">
        <f t="shared" si="13"/>
        <v>0</v>
      </c>
      <c r="L24" s="27"/>
      <c r="M24" s="27"/>
      <c r="N24" s="27"/>
      <c r="O24" s="27"/>
      <c r="P24" s="27"/>
      <c r="Q24" s="27"/>
      <c r="R24" s="27"/>
      <c r="S24" s="27"/>
      <c r="T24" s="27"/>
      <c r="U24" s="27"/>
      <c r="V24" s="25"/>
    </row>
    <row r="25" spans="1:22" s="26" customFormat="1" ht="20.100000000000001" customHeight="1">
      <c r="A25" s="69"/>
      <c r="B25" s="70"/>
      <c r="C25" s="57" t="s">
        <v>53</v>
      </c>
      <c r="D25" s="57"/>
      <c r="E25" s="57"/>
      <c r="F25" s="30">
        <f>F23-F24</f>
        <v>3378.15</v>
      </c>
      <c r="G25" s="24">
        <f>G23-G24</f>
        <v>3606.4</v>
      </c>
      <c r="H25" s="24">
        <f t="shared" ref="H25:I25" si="15">H23-H24</f>
        <v>0</v>
      </c>
      <c r="I25" s="24">
        <f t="shared" si="15"/>
        <v>600</v>
      </c>
      <c r="J25" s="24"/>
      <c r="K25" s="24">
        <f t="shared" si="13"/>
        <v>0</v>
      </c>
      <c r="L25" s="27"/>
      <c r="M25" s="27"/>
      <c r="N25" s="27"/>
      <c r="O25" s="27"/>
      <c r="P25" s="27"/>
      <c r="Q25" s="27"/>
      <c r="R25" s="27"/>
      <c r="S25" s="27"/>
      <c r="T25" s="27"/>
      <c r="U25" s="27"/>
      <c r="V25" s="25"/>
    </row>
    <row r="26" spans="1:22" s="26" customFormat="1" ht="20.100000000000001" customHeight="1">
      <c r="A26" s="22">
        <v>5</v>
      </c>
      <c r="B26" s="57" t="s">
        <v>56</v>
      </c>
      <c r="C26" s="57"/>
      <c r="D26" s="57"/>
      <c r="E26" s="57"/>
      <c r="F26" s="23">
        <v>577</v>
      </c>
      <c r="G26" s="24">
        <v>1168</v>
      </c>
      <c r="H26" s="23"/>
      <c r="I26" s="24"/>
      <c r="J26" s="24"/>
      <c r="K26" s="24">
        <f t="shared" si="13"/>
        <v>0</v>
      </c>
      <c r="L26" s="27"/>
      <c r="M26" s="27"/>
      <c r="N26" s="27"/>
      <c r="O26" s="27"/>
      <c r="P26" s="27"/>
      <c r="Q26" s="27"/>
      <c r="R26" s="27"/>
      <c r="S26" s="27"/>
      <c r="T26" s="27"/>
      <c r="U26" s="27"/>
      <c r="V26" s="25"/>
    </row>
    <row r="27" spans="1:22" s="26" customFormat="1" ht="20.100000000000001" customHeight="1">
      <c r="A27" s="22">
        <v>6</v>
      </c>
      <c r="B27" s="57" t="s">
        <v>57</v>
      </c>
      <c r="C27" s="57"/>
      <c r="D27" s="57"/>
      <c r="E27" s="57"/>
      <c r="F27" s="23">
        <v>2509</v>
      </c>
      <c r="G27" s="24">
        <v>1838.2</v>
      </c>
      <c r="H27" s="23">
        <v>1382</v>
      </c>
      <c r="I27" s="24">
        <v>988.2</v>
      </c>
      <c r="J27" s="24"/>
      <c r="K27" s="24">
        <f t="shared" si="13"/>
        <v>0</v>
      </c>
      <c r="L27" s="27"/>
      <c r="M27" s="27"/>
      <c r="N27" s="27"/>
      <c r="O27" s="27"/>
      <c r="P27" s="27"/>
      <c r="Q27" s="27"/>
      <c r="R27" s="27"/>
      <c r="S27" s="27"/>
      <c r="T27" s="27"/>
      <c r="U27" s="27"/>
      <c r="V27" s="25"/>
    </row>
    <row r="28" spans="1:22" s="26" customFormat="1" ht="20.100000000000001" customHeight="1">
      <c r="A28" s="22">
        <v>7</v>
      </c>
      <c r="B28" s="57" t="s">
        <v>58</v>
      </c>
      <c r="C28" s="57"/>
      <c r="D28" s="57"/>
      <c r="E28" s="57"/>
      <c r="F28" s="23">
        <v>6</v>
      </c>
      <c r="G28" s="24">
        <v>7</v>
      </c>
      <c r="H28" s="23"/>
      <c r="I28" s="24"/>
      <c r="J28" s="24"/>
      <c r="K28" s="24">
        <f t="shared" si="13"/>
        <v>0</v>
      </c>
      <c r="L28" s="27"/>
      <c r="M28" s="27"/>
      <c r="N28" s="27"/>
      <c r="O28" s="27"/>
      <c r="P28" s="27"/>
      <c r="Q28" s="27"/>
      <c r="R28" s="27"/>
      <c r="S28" s="27"/>
      <c r="T28" s="27"/>
      <c r="U28" s="27"/>
      <c r="V28" s="25"/>
    </row>
    <row r="29" spans="1:22" s="26" customFormat="1" ht="20.100000000000001" customHeight="1">
      <c r="A29" s="22">
        <v>8</v>
      </c>
      <c r="B29" s="57" t="s">
        <v>59</v>
      </c>
      <c r="C29" s="57"/>
      <c r="D29" s="57"/>
      <c r="E29" s="57"/>
      <c r="F29" s="23"/>
      <c r="G29" s="24"/>
      <c r="H29" s="23"/>
      <c r="I29" s="24"/>
      <c r="J29" s="24"/>
      <c r="K29" s="24">
        <f t="shared" si="13"/>
        <v>0</v>
      </c>
      <c r="L29" s="27"/>
      <c r="M29" s="27"/>
      <c r="N29" s="27"/>
      <c r="O29" s="27"/>
      <c r="P29" s="27"/>
      <c r="Q29" s="27"/>
      <c r="R29" s="27"/>
      <c r="S29" s="27"/>
      <c r="T29" s="27"/>
      <c r="U29" s="27"/>
      <c r="V29" s="25"/>
    </row>
    <row r="30" spans="1:22" s="26" customFormat="1" ht="20.100000000000001" customHeight="1">
      <c r="A30" s="22">
        <v>9</v>
      </c>
      <c r="B30" s="57" t="s">
        <v>60</v>
      </c>
      <c r="C30" s="57"/>
      <c r="D30" s="57"/>
      <c r="E30" s="57"/>
      <c r="F30" s="23"/>
      <c r="G30" s="24">
        <v>225</v>
      </c>
      <c r="H30" s="23"/>
      <c r="I30" s="24">
        <v>225</v>
      </c>
      <c r="J30" s="24"/>
      <c r="K30" s="24">
        <f t="shared" si="13"/>
        <v>0</v>
      </c>
      <c r="L30" s="27"/>
      <c r="M30" s="27"/>
      <c r="N30" s="27"/>
      <c r="O30" s="27"/>
      <c r="P30" s="27"/>
      <c r="Q30" s="27"/>
      <c r="R30" s="27"/>
      <c r="S30" s="27"/>
      <c r="T30" s="27"/>
      <c r="U30" s="27"/>
      <c r="V30" s="25"/>
    </row>
    <row r="31" spans="1:22" s="26" customFormat="1" ht="20.100000000000001" customHeight="1">
      <c r="A31" s="22">
        <v>10</v>
      </c>
      <c r="B31" s="57" t="s">
        <v>61</v>
      </c>
      <c r="C31" s="57"/>
      <c r="D31" s="57"/>
      <c r="E31" s="57"/>
      <c r="F31" s="23">
        <v>317</v>
      </c>
      <c r="G31" s="24"/>
      <c r="H31" s="23"/>
      <c r="I31" s="24"/>
      <c r="J31" s="24"/>
      <c r="K31" s="24">
        <f t="shared" si="13"/>
        <v>0</v>
      </c>
      <c r="L31" s="27"/>
      <c r="M31" s="27"/>
      <c r="N31" s="27"/>
      <c r="O31" s="27"/>
      <c r="P31" s="27"/>
      <c r="Q31" s="27"/>
      <c r="R31" s="27"/>
      <c r="S31" s="27"/>
      <c r="T31" s="27"/>
      <c r="U31" s="27"/>
      <c r="V31" s="25"/>
    </row>
    <row r="32" spans="1:22" s="26" customFormat="1" ht="20.100000000000001" customHeight="1">
      <c r="A32" s="22">
        <v>11</v>
      </c>
      <c r="B32" s="57" t="s">
        <v>62</v>
      </c>
      <c r="C32" s="57"/>
      <c r="D32" s="57"/>
      <c r="E32" s="57"/>
      <c r="F32" s="23"/>
      <c r="G32" s="24"/>
      <c r="H32" s="23"/>
      <c r="I32" s="24"/>
      <c r="J32" s="24"/>
      <c r="K32" s="24">
        <f t="shared" si="13"/>
        <v>0</v>
      </c>
      <c r="L32" s="27"/>
      <c r="M32" s="27"/>
      <c r="N32" s="27"/>
      <c r="O32" s="27"/>
      <c r="P32" s="27"/>
      <c r="Q32" s="27"/>
      <c r="R32" s="27"/>
      <c r="S32" s="27"/>
      <c r="T32" s="27"/>
      <c r="U32" s="27"/>
      <c r="V32" s="25"/>
    </row>
    <row r="33" spans="1:22" s="26" customFormat="1" ht="20.100000000000001" customHeight="1">
      <c r="A33" s="22">
        <v>12</v>
      </c>
      <c r="B33" s="57" t="s">
        <v>63</v>
      </c>
      <c r="C33" s="57"/>
      <c r="D33" s="57"/>
      <c r="E33" s="57"/>
      <c r="F33" s="23"/>
      <c r="G33" s="24"/>
      <c r="H33" s="23"/>
      <c r="I33" s="24"/>
      <c r="J33" s="24"/>
      <c r="K33" s="24">
        <f t="shared" si="13"/>
        <v>0</v>
      </c>
      <c r="L33" s="27"/>
      <c r="M33" s="27"/>
      <c r="N33" s="27"/>
      <c r="O33" s="27"/>
      <c r="P33" s="27"/>
      <c r="Q33" s="27"/>
      <c r="R33" s="27"/>
      <c r="S33" s="27"/>
      <c r="T33" s="27"/>
      <c r="U33" s="27"/>
      <c r="V33" s="25"/>
    </row>
    <row r="34" spans="1:22" s="26" customFormat="1" ht="20.100000000000001" customHeight="1">
      <c r="A34" s="22">
        <v>13</v>
      </c>
      <c r="B34" s="57" t="s">
        <v>64</v>
      </c>
      <c r="C34" s="57"/>
      <c r="D34" s="57"/>
      <c r="E34" s="57"/>
      <c r="F34" s="23"/>
      <c r="G34" s="24"/>
      <c r="H34" s="23"/>
      <c r="I34" s="24"/>
      <c r="J34" s="24"/>
      <c r="K34" s="24">
        <f t="shared" si="13"/>
        <v>0</v>
      </c>
      <c r="L34" s="27"/>
      <c r="M34" s="27"/>
      <c r="N34" s="27"/>
      <c r="O34" s="27"/>
      <c r="P34" s="27"/>
      <c r="Q34" s="27"/>
      <c r="R34" s="27"/>
      <c r="S34" s="27"/>
      <c r="T34" s="27"/>
      <c r="U34" s="27"/>
      <c r="V34" s="25"/>
    </row>
    <row r="35" spans="1:22" s="26" customFormat="1" ht="20.100000000000001" customHeight="1">
      <c r="A35" s="22">
        <v>14</v>
      </c>
      <c r="B35" s="57" t="s">
        <v>65</v>
      </c>
      <c r="C35" s="57"/>
      <c r="D35" s="57"/>
      <c r="E35" s="57"/>
      <c r="F35" s="23"/>
      <c r="G35" s="24"/>
      <c r="H35" s="23"/>
      <c r="I35" s="24"/>
      <c r="J35" s="24"/>
      <c r="K35" s="24">
        <f t="shared" si="13"/>
        <v>0</v>
      </c>
      <c r="L35" s="27"/>
      <c r="M35" s="27"/>
      <c r="N35" s="27"/>
      <c r="O35" s="27"/>
      <c r="P35" s="27"/>
      <c r="Q35" s="27"/>
      <c r="R35" s="27"/>
      <c r="S35" s="27"/>
      <c r="T35" s="27"/>
      <c r="U35" s="27"/>
      <c r="V35" s="25"/>
    </row>
    <row r="36" spans="1:22" s="26" customFormat="1" ht="20.100000000000001" customHeight="1">
      <c r="A36" s="22">
        <v>15</v>
      </c>
      <c r="B36" s="57" t="s">
        <v>66</v>
      </c>
      <c r="C36" s="57"/>
      <c r="D36" s="57"/>
      <c r="E36" s="57"/>
      <c r="F36" s="23"/>
      <c r="G36" s="24"/>
      <c r="H36" s="23"/>
      <c r="I36" s="24"/>
      <c r="J36" s="24"/>
      <c r="K36" s="24">
        <f t="shared" si="13"/>
        <v>0</v>
      </c>
      <c r="L36" s="27"/>
      <c r="M36" s="27"/>
      <c r="N36" s="27"/>
      <c r="O36" s="27"/>
      <c r="P36" s="27"/>
      <c r="Q36" s="27"/>
      <c r="R36" s="27"/>
      <c r="S36" s="27"/>
      <c r="T36" s="27"/>
      <c r="U36" s="27"/>
      <c r="V36" s="25"/>
    </row>
    <row r="37" spans="1:22" s="26" customFormat="1" ht="20.100000000000001" customHeight="1">
      <c r="A37" s="22">
        <v>16</v>
      </c>
      <c r="B37" s="57" t="s">
        <v>67</v>
      </c>
      <c r="C37" s="57"/>
      <c r="D37" s="57"/>
      <c r="E37" s="57"/>
      <c r="F37" s="23">
        <v>5</v>
      </c>
      <c r="G37" s="24">
        <v>3.4</v>
      </c>
      <c r="H37" s="23"/>
      <c r="I37" s="24"/>
      <c r="J37" s="24"/>
      <c r="K37" s="24">
        <f t="shared" si="13"/>
        <v>0</v>
      </c>
      <c r="L37" s="27"/>
      <c r="M37" s="27"/>
      <c r="N37" s="27"/>
      <c r="O37" s="27"/>
      <c r="P37" s="27"/>
      <c r="Q37" s="27"/>
      <c r="R37" s="27"/>
      <c r="S37" s="27"/>
      <c r="T37" s="27"/>
      <c r="U37" s="27"/>
      <c r="V37" s="25"/>
    </row>
    <row r="38" spans="1:22" s="26" customFormat="1" ht="20.100000000000001" customHeight="1">
      <c r="A38" s="69">
        <v>17</v>
      </c>
      <c r="B38" s="70" t="s">
        <v>68</v>
      </c>
      <c r="C38" s="70"/>
      <c r="D38" s="70"/>
      <c r="E38" s="31" t="s">
        <v>69</v>
      </c>
      <c r="F38" s="30">
        <f t="shared" ref="F38" si="16">SUM(F39:F57)</f>
        <v>430</v>
      </c>
      <c r="G38" s="24">
        <f>SUM(G39:G57)</f>
        <v>430</v>
      </c>
      <c r="H38" s="30">
        <f t="shared" ref="H38" si="17">SUM(H39:H57)</f>
        <v>430</v>
      </c>
      <c r="I38" s="24">
        <f t="shared" ref="I38:J38" si="18">SUM(I39:I57)</f>
        <v>430</v>
      </c>
      <c r="J38" s="24">
        <f t="shared" si="18"/>
        <v>0</v>
      </c>
      <c r="K38" s="24">
        <f>SUM(L38:U38)</f>
        <v>0</v>
      </c>
      <c r="L38" s="24">
        <f t="shared" ref="L38:V38" si="19">SUM(L39:L57)</f>
        <v>0</v>
      </c>
      <c r="M38" s="24">
        <f t="shared" si="19"/>
        <v>0</v>
      </c>
      <c r="N38" s="24">
        <f t="shared" si="19"/>
        <v>0</v>
      </c>
      <c r="O38" s="24">
        <f t="shared" si="19"/>
        <v>0</v>
      </c>
      <c r="P38" s="24">
        <f t="shared" si="19"/>
        <v>0</v>
      </c>
      <c r="Q38" s="24">
        <f t="shared" si="19"/>
        <v>0</v>
      </c>
      <c r="R38" s="24">
        <f t="shared" si="19"/>
        <v>0</v>
      </c>
      <c r="S38" s="24">
        <f t="shared" si="19"/>
        <v>0</v>
      </c>
      <c r="T38" s="24">
        <f t="shared" si="19"/>
        <v>0</v>
      </c>
      <c r="U38" s="24">
        <f t="shared" si="19"/>
        <v>0</v>
      </c>
      <c r="V38" s="24">
        <f t="shared" si="19"/>
        <v>0</v>
      </c>
    </row>
    <row r="39" spans="1:22" s="26" customFormat="1" ht="20.100000000000001" customHeight="1">
      <c r="A39" s="69"/>
      <c r="B39" s="70"/>
      <c r="C39" s="70"/>
      <c r="D39" s="70"/>
      <c r="E39" s="18" t="s">
        <v>70</v>
      </c>
      <c r="F39" s="23"/>
      <c r="G39" s="24"/>
      <c r="H39" s="23"/>
      <c r="I39" s="24"/>
      <c r="J39" s="24"/>
      <c r="K39" s="24">
        <f t="shared" ref="K39:K75" si="20">SUM(L39:U39)</f>
        <v>0</v>
      </c>
      <c r="L39" s="27"/>
      <c r="M39" s="27"/>
      <c r="N39" s="27"/>
      <c r="O39" s="27"/>
      <c r="P39" s="27"/>
      <c r="Q39" s="27"/>
      <c r="R39" s="27"/>
      <c r="S39" s="27"/>
      <c r="T39" s="27"/>
      <c r="U39" s="27"/>
      <c r="V39" s="25"/>
    </row>
    <row r="40" spans="1:22" s="26" customFormat="1" ht="20.100000000000001" customHeight="1">
      <c r="A40" s="69"/>
      <c r="B40" s="70"/>
      <c r="C40" s="70"/>
      <c r="D40" s="70"/>
      <c r="E40" s="18" t="s">
        <v>71</v>
      </c>
      <c r="F40" s="23"/>
      <c r="G40" s="24"/>
      <c r="H40" s="23"/>
      <c r="I40" s="24"/>
      <c r="J40" s="24"/>
      <c r="K40" s="24">
        <f t="shared" si="20"/>
        <v>0</v>
      </c>
      <c r="L40" s="27"/>
      <c r="M40" s="27"/>
      <c r="N40" s="27"/>
      <c r="O40" s="27"/>
      <c r="P40" s="27"/>
      <c r="Q40" s="27"/>
      <c r="R40" s="27"/>
      <c r="S40" s="27"/>
      <c r="T40" s="27"/>
      <c r="U40" s="27"/>
      <c r="V40" s="25"/>
    </row>
    <row r="41" spans="1:22" s="26" customFormat="1" ht="20.100000000000001" customHeight="1">
      <c r="A41" s="69"/>
      <c r="B41" s="70"/>
      <c r="C41" s="70"/>
      <c r="D41" s="70"/>
      <c r="E41" s="19" t="s">
        <v>72</v>
      </c>
      <c r="F41" s="23"/>
      <c r="G41" s="24"/>
      <c r="H41" s="23"/>
      <c r="I41" s="24"/>
      <c r="J41" s="24"/>
      <c r="K41" s="24">
        <f t="shared" si="20"/>
        <v>0</v>
      </c>
      <c r="L41" s="27"/>
      <c r="M41" s="27"/>
      <c r="N41" s="27"/>
      <c r="O41" s="27"/>
      <c r="P41" s="27"/>
      <c r="Q41" s="27"/>
      <c r="R41" s="27"/>
      <c r="S41" s="27"/>
      <c r="T41" s="27"/>
      <c r="U41" s="27"/>
      <c r="V41" s="25"/>
    </row>
    <row r="42" spans="1:22" s="26" customFormat="1" ht="20.100000000000001" customHeight="1">
      <c r="A42" s="69"/>
      <c r="B42" s="70"/>
      <c r="C42" s="70"/>
      <c r="D42" s="70"/>
      <c r="E42" s="19" t="s">
        <v>73</v>
      </c>
      <c r="F42" s="23">
        <v>130</v>
      </c>
      <c r="G42" s="23">
        <v>130</v>
      </c>
      <c r="H42" s="23">
        <v>130</v>
      </c>
      <c r="I42" s="24">
        <v>130</v>
      </c>
      <c r="J42" s="24"/>
      <c r="K42" s="24">
        <f t="shared" si="20"/>
        <v>0</v>
      </c>
      <c r="L42" s="27"/>
      <c r="M42" s="24"/>
      <c r="N42" s="27"/>
      <c r="O42" s="27"/>
      <c r="P42" s="27"/>
      <c r="Q42" s="27"/>
      <c r="R42" s="27"/>
      <c r="S42" s="27"/>
      <c r="T42" s="27"/>
      <c r="U42" s="27"/>
      <c r="V42" s="25"/>
    </row>
    <row r="43" spans="1:22" s="26" customFormat="1" ht="24">
      <c r="A43" s="69"/>
      <c r="B43" s="70"/>
      <c r="C43" s="70"/>
      <c r="D43" s="70"/>
      <c r="E43" s="19" t="s">
        <v>74</v>
      </c>
      <c r="F43" s="23">
        <v>300</v>
      </c>
      <c r="G43" s="23">
        <v>300</v>
      </c>
      <c r="H43" s="23">
        <v>300</v>
      </c>
      <c r="I43" s="24">
        <v>300</v>
      </c>
      <c r="J43" s="24"/>
      <c r="K43" s="24">
        <f t="shared" si="20"/>
        <v>0</v>
      </c>
      <c r="L43" s="27"/>
      <c r="M43" s="24"/>
      <c r="N43" s="27"/>
      <c r="O43" s="27"/>
      <c r="P43" s="27"/>
      <c r="Q43" s="27"/>
      <c r="R43" s="27"/>
      <c r="S43" s="27"/>
      <c r="T43" s="27"/>
      <c r="U43" s="27"/>
      <c r="V43" s="25"/>
    </row>
    <row r="44" spans="1:22" s="26" customFormat="1" ht="24">
      <c r="A44" s="69"/>
      <c r="B44" s="70"/>
      <c r="C44" s="70"/>
      <c r="D44" s="70"/>
      <c r="E44" s="18" t="s">
        <v>75</v>
      </c>
      <c r="F44" s="23"/>
      <c r="G44" s="24"/>
      <c r="H44" s="23"/>
      <c r="I44" s="24"/>
      <c r="J44" s="24"/>
      <c r="K44" s="24">
        <f t="shared" si="20"/>
        <v>0</v>
      </c>
      <c r="L44" s="27"/>
      <c r="M44" s="27"/>
      <c r="N44" s="27"/>
      <c r="O44" s="27"/>
      <c r="P44" s="27"/>
      <c r="Q44" s="27"/>
      <c r="R44" s="27"/>
      <c r="S44" s="27"/>
      <c r="T44" s="27"/>
      <c r="U44" s="27"/>
      <c r="V44" s="25"/>
    </row>
    <row r="45" spans="1:22" s="26" customFormat="1" ht="24">
      <c r="A45" s="69"/>
      <c r="B45" s="70"/>
      <c r="C45" s="70"/>
      <c r="D45" s="70"/>
      <c r="E45" s="18" t="s">
        <v>76</v>
      </c>
      <c r="F45" s="23"/>
      <c r="G45" s="24"/>
      <c r="H45" s="23"/>
      <c r="I45" s="24"/>
      <c r="J45" s="24"/>
      <c r="K45" s="24">
        <f t="shared" si="20"/>
        <v>0</v>
      </c>
      <c r="L45" s="27"/>
      <c r="M45" s="27"/>
      <c r="N45" s="27"/>
      <c r="O45" s="27"/>
      <c r="P45" s="27"/>
      <c r="Q45" s="27"/>
      <c r="R45" s="27"/>
      <c r="S45" s="27"/>
      <c r="T45" s="27"/>
      <c r="U45" s="27"/>
      <c r="V45" s="25"/>
    </row>
    <row r="46" spans="1:22" s="26" customFormat="1" ht="20.100000000000001" customHeight="1">
      <c r="A46" s="69"/>
      <c r="B46" s="70"/>
      <c r="C46" s="70"/>
      <c r="D46" s="70"/>
      <c r="E46" s="18" t="s">
        <v>77</v>
      </c>
      <c r="F46" s="23"/>
      <c r="G46" s="24"/>
      <c r="H46" s="23"/>
      <c r="I46" s="24"/>
      <c r="J46" s="24"/>
      <c r="K46" s="24">
        <f t="shared" si="20"/>
        <v>0</v>
      </c>
      <c r="L46" s="27"/>
      <c r="M46" s="27"/>
      <c r="N46" s="27"/>
      <c r="O46" s="27"/>
      <c r="P46" s="27"/>
      <c r="Q46" s="27"/>
      <c r="R46" s="27"/>
      <c r="S46" s="27"/>
      <c r="T46" s="27"/>
      <c r="U46" s="27"/>
      <c r="V46" s="25"/>
    </row>
    <row r="47" spans="1:22" s="26" customFormat="1" ht="20.100000000000001" customHeight="1">
      <c r="A47" s="69"/>
      <c r="B47" s="70"/>
      <c r="C47" s="70"/>
      <c r="D47" s="70"/>
      <c r="E47" s="18" t="s">
        <v>78</v>
      </c>
      <c r="F47" s="23"/>
      <c r="G47" s="24"/>
      <c r="H47" s="23"/>
      <c r="I47" s="24"/>
      <c r="J47" s="24"/>
      <c r="K47" s="24">
        <f t="shared" si="20"/>
        <v>0</v>
      </c>
      <c r="L47" s="27"/>
      <c r="M47" s="27"/>
      <c r="N47" s="27"/>
      <c r="O47" s="27"/>
      <c r="P47" s="27"/>
      <c r="Q47" s="27"/>
      <c r="R47" s="27"/>
      <c r="S47" s="27"/>
      <c r="T47" s="27"/>
      <c r="U47" s="27"/>
      <c r="V47" s="25"/>
    </row>
    <row r="48" spans="1:22" s="26" customFormat="1" ht="38.25" customHeight="1">
      <c r="A48" s="69"/>
      <c r="B48" s="70"/>
      <c r="C48" s="70"/>
      <c r="D48" s="70"/>
      <c r="E48" s="18" t="s">
        <v>79</v>
      </c>
      <c r="F48" s="23"/>
      <c r="G48" s="24"/>
      <c r="H48" s="23"/>
      <c r="I48" s="24"/>
      <c r="J48" s="24"/>
      <c r="K48" s="24">
        <f t="shared" si="20"/>
        <v>0</v>
      </c>
      <c r="L48" s="27"/>
      <c r="M48" s="27"/>
      <c r="N48" s="27"/>
      <c r="O48" s="27"/>
      <c r="P48" s="27"/>
      <c r="Q48" s="27"/>
      <c r="R48" s="27"/>
      <c r="S48" s="27"/>
      <c r="T48" s="27"/>
      <c r="U48" s="27"/>
      <c r="V48" s="25"/>
    </row>
    <row r="49" spans="1:22" s="26" customFormat="1" ht="20.100000000000001" customHeight="1">
      <c r="A49" s="69"/>
      <c r="B49" s="70"/>
      <c r="C49" s="70"/>
      <c r="D49" s="70"/>
      <c r="E49" s="18" t="s">
        <v>80</v>
      </c>
      <c r="F49" s="23"/>
      <c r="G49" s="24"/>
      <c r="H49" s="23"/>
      <c r="I49" s="24"/>
      <c r="J49" s="24"/>
      <c r="K49" s="24">
        <f t="shared" si="20"/>
        <v>0</v>
      </c>
      <c r="L49" s="27"/>
      <c r="M49" s="27"/>
      <c r="N49" s="27"/>
      <c r="O49" s="27"/>
      <c r="P49" s="27"/>
      <c r="Q49" s="27"/>
      <c r="R49" s="27"/>
      <c r="S49" s="27"/>
      <c r="T49" s="27"/>
      <c r="U49" s="27"/>
      <c r="V49" s="25"/>
    </row>
    <row r="50" spans="1:22" s="26" customFormat="1" ht="20.100000000000001" customHeight="1">
      <c r="A50" s="69"/>
      <c r="B50" s="70"/>
      <c r="C50" s="70"/>
      <c r="D50" s="70"/>
      <c r="E50" s="18" t="s">
        <v>81</v>
      </c>
      <c r="F50" s="23"/>
      <c r="G50" s="24"/>
      <c r="H50" s="23"/>
      <c r="I50" s="24"/>
      <c r="J50" s="24"/>
      <c r="K50" s="24">
        <f t="shared" si="20"/>
        <v>0</v>
      </c>
      <c r="L50" s="27"/>
      <c r="M50" s="27"/>
      <c r="N50" s="27"/>
      <c r="O50" s="27"/>
      <c r="P50" s="27"/>
      <c r="Q50" s="27"/>
      <c r="R50" s="27"/>
      <c r="S50" s="27"/>
      <c r="T50" s="27"/>
      <c r="U50" s="27"/>
      <c r="V50" s="25"/>
    </row>
    <row r="51" spans="1:22" s="26" customFormat="1" ht="38.25" customHeight="1">
      <c r="A51" s="69"/>
      <c r="B51" s="70"/>
      <c r="C51" s="70"/>
      <c r="D51" s="70"/>
      <c r="E51" s="18" t="s">
        <v>82</v>
      </c>
      <c r="F51" s="23"/>
      <c r="G51" s="24"/>
      <c r="H51" s="23"/>
      <c r="I51" s="24"/>
      <c r="J51" s="24"/>
      <c r="K51" s="24">
        <f t="shared" si="20"/>
        <v>0</v>
      </c>
      <c r="L51" s="27"/>
      <c r="M51" s="27"/>
      <c r="N51" s="27"/>
      <c r="O51" s="27"/>
      <c r="P51" s="27"/>
      <c r="Q51" s="27"/>
      <c r="R51" s="27"/>
      <c r="S51" s="27"/>
      <c r="T51" s="27"/>
      <c r="U51" s="27"/>
      <c r="V51" s="25"/>
    </row>
    <row r="52" spans="1:22" s="26" customFormat="1" ht="20.100000000000001" customHeight="1">
      <c r="A52" s="69"/>
      <c r="B52" s="70"/>
      <c r="C52" s="70"/>
      <c r="D52" s="70"/>
      <c r="E52" s="19" t="s">
        <v>83</v>
      </c>
      <c r="F52" s="23"/>
      <c r="G52" s="24"/>
      <c r="H52" s="23"/>
      <c r="I52" s="24"/>
      <c r="J52" s="24"/>
      <c r="K52" s="24">
        <f t="shared" si="20"/>
        <v>0</v>
      </c>
      <c r="L52" s="27"/>
      <c r="M52" s="27"/>
      <c r="N52" s="27"/>
      <c r="O52" s="27"/>
      <c r="P52" s="27"/>
      <c r="Q52" s="27"/>
      <c r="R52" s="27"/>
      <c r="S52" s="27"/>
      <c r="T52" s="27"/>
      <c r="U52" s="27"/>
      <c r="V52" s="25"/>
    </row>
    <row r="53" spans="1:22" s="26" customFormat="1" ht="20.100000000000001" customHeight="1">
      <c r="A53" s="69"/>
      <c r="B53" s="70"/>
      <c r="C53" s="70"/>
      <c r="D53" s="70"/>
      <c r="E53" s="19" t="s">
        <v>84</v>
      </c>
      <c r="F53" s="23"/>
      <c r="G53" s="24"/>
      <c r="H53" s="23"/>
      <c r="I53" s="24"/>
      <c r="J53" s="24"/>
      <c r="K53" s="24">
        <f t="shared" si="20"/>
        <v>0</v>
      </c>
      <c r="L53" s="27"/>
      <c r="M53" s="27"/>
      <c r="N53" s="27"/>
      <c r="O53" s="27"/>
      <c r="P53" s="27"/>
      <c r="Q53" s="27"/>
      <c r="R53" s="27"/>
      <c r="S53" s="27"/>
      <c r="T53" s="27"/>
      <c r="U53" s="27"/>
      <c r="V53" s="25"/>
    </row>
    <row r="54" spans="1:22" s="26" customFormat="1" ht="20.100000000000001" customHeight="1">
      <c r="A54" s="69"/>
      <c r="B54" s="70"/>
      <c r="C54" s="70"/>
      <c r="D54" s="70"/>
      <c r="E54" s="19" t="s">
        <v>85</v>
      </c>
      <c r="F54" s="23"/>
      <c r="G54" s="24"/>
      <c r="H54" s="23"/>
      <c r="I54" s="24"/>
      <c r="J54" s="24"/>
      <c r="K54" s="24">
        <f t="shared" si="20"/>
        <v>0</v>
      </c>
      <c r="L54" s="27"/>
      <c r="M54" s="27"/>
      <c r="N54" s="27"/>
      <c r="O54" s="27"/>
      <c r="P54" s="27"/>
      <c r="Q54" s="27"/>
      <c r="R54" s="27"/>
      <c r="S54" s="27"/>
      <c r="T54" s="27"/>
      <c r="U54" s="27"/>
      <c r="V54" s="25"/>
    </row>
    <row r="55" spans="1:22" s="26" customFormat="1" ht="20.100000000000001" customHeight="1">
      <c r="A55" s="69"/>
      <c r="B55" s="70"/>
      <c r="C55" s="70"/>
      <c r="D55" s="70"/>
      <c r="E55" s="19" t="s">
        <v>86</v>
      </c>
      <c r="F55" s="23"/>
      <c r="G55" s="24"/>
      <c r="H55" s="23"/>
      <c r="I55" s="24"/>
      <c r="J55" s="24"/>
      <c r="K55" s="24">
        <f t="shared" si="20"/>
        <v>0</v>
      </c>
      <c r="L55" s="27"/>
      <c r="M55" s="27"/>
      <c r="N55" s="27"/>
      <c r="O55" s="27"/>
      <c r="P55" s="27"/>
      <c r="Q55" s="27"/>
      <c r="R55" s="27"/>
      <c r="S55" s="27"/>
      <c r="T55" s="27"/>
      <c r="U55" s="27"/>
      <c r="V55" s="25"/>
    </row>
    <row r="56" spans="1:22" s="26" customFormat="1" ht="20.100000000000001" customHeight="1">
      <c r="A56" s="69"/>
      <c r="B56" s="70"/>
      <c r="C56" s="70"/>
      <c r="D56" s="70"/>
      <c r="E56" s="19" t="s">
        <v>87</v>
      </c>
      <c r="F56" s="23"/>
      <c r="G56" s="24"/>
      <c r="H56" s="23"/>
      <c r="I56" s="24"/>
      <c r="J56" s="24"/>
      <c r="K56" s="24">
        <f t="shared" si="20"/>
        <v>0</v>
      </c>
      <c r="L56" s="27"/>
      <c r="M56" s="27"/>
      <c r="N56" s="27"/>
      <c r="O56" s="27"/>
      <c r="P56" s="27"/>
      <c r="Q56" s="27"/>
      <c r="R56" s="27"/>
      <c r="S56" s="27"/>
      <c r="T56" s="27"/>
      <c r="U56" s="27"/>
      <c r="V56" s="25"/>
    </row>
    <row r="57" spans="1:22" s="26" customFormat="1" ht="42" customHeight="1">
      <c r="A57" s="69"/>
      <c r="B57" s="70"/>
      <c r="C57" s="70"/>
      <c r="D57" s="70"/>
      <c r="E57" s="19" t="s">
        <v>88</v>
      </c>
      <c r="F57" s="23"/>
      <c r="G57" s="24"/>
      <c r="H57" s="23"/>
      <c r="I57" s="24"/>
      <c r="J57" s="24"/>
      <c r="K57" s="24">
        <f t="shared" si="20"/>
        <v>0</v>
      </c>
      <c r="L57" s="27"/>
      <c r="M57" s="27"/>
      <c r="N57" s="27"/>
      <c r="O57" s="27"/>
      <c r="P57" s="27"/>
      <c r="Q57" s="27"/>
      <c r="R57" s="27"/>
      <c r="S57" s="27"/>
      <c r="T57" s="27"/>
      <c r="U57" s="27"/>
      <c r="V57" s="25"/>
    </row>
    <row r="58" spans="1:22" s="26" customFormat="1" ht="20.100000000000001" customHeight="1">
      <c r="A58" s="21" t="s">
        <v>89</v>
      </c>
      <c r="B58" s="63" t="s">
        <v>90</v>
      </c>
      <c r="C58" s="63"/>
      <c r="D58" s="63"/>
      <c r="E58" s="63"/>
      <c r="F58" s="32">
        <f>SUM(F59:F75)</f>
        <v>10555.900000000001</v>
      </c>
      <c r="G58" s="32">
        <f t="shared" ref="G58:V58" si="21">SUM(G59:G75)</f>
        <v>12085.8</v>
      </c>
      <c r="H58" s="32">
        <f t="shared" si="21"/>
        <v>7528</v>
      </c>
      <c r="I58" s="32">
        <f>SUM(I59:I75)</f>
        <v>8450.4</v>
      </c>
      <c r="J58" s="32">
        <f t="shared" si="21"/>
        <v>0</v>
      </c>
      <c r="K58" s="32">
        <f>SUM(L58:V58)</f>
        <v>0</v>
      </c>
      <c r="L58" s="32">
        <f t="shared" si="21"/>
        <v>0</v>
      </c>
      <c r="M58" s="32">
        <f t="shared" si="21"/>
        <v>0</v>
      </c>
      <c r="N58" s="32">
        <f t="shared" si="21"/>
        <v>0</v>
      </c>
      <c r="O58" s="32">
        <f t="shared" si="21"/>
        <v>0</v>
      </c>
      <c r="P58" s="32">
        <f t="shared" si="21"/>
        <v>0</v>
      </c>
      <c r="Q58" s="32">
        <f t="shared" si="21"/>
        <v>0</v>
      </c>
      <c r="R58" s="32">
        <f t="shared" si="21"/>
        <v>0</v>
      </c>
      <c r="S58" s="32">
        <f t="shared" si="21"/>
        <v>0</v>
      </c>
      <c r="T58" s="32">
        <f t="shared" si="21"/>
        <v>0</v>
      </c>
      <c r="U58" s="32">
        <f t="shared" si="21"/>
        <v>0</v>
      </c>
      <c r="V58" s="32">
        <f t="shared" si="21"/>
        <v>0</v>
      </c>
    </row>
    <row r="59" spans="1:22" s="26" customFormat="1" ht="20.100000000000001" customHeight="1">
      <c r="A59" s="20">
        <v>1</v>
      </c>
      <c r="B59" s="64" t="s">
        <v>91</v>
      </c>
      <c r="C59" s="65"/>
      <c r="D59" s="65"/>
      <c r="E59" s="66"/>
      <c r="F59" s="23">
        <v>3580</v>
      </c>
      <c r="G59" s="24">
        <v>5800</v>
      </c>
      <c r="H59" s="23">
        <v>3180</v>
      </c>
      <c r="I59" s="24">
        <v>5207.3999999999996</v>
      </c>
      <c r="J59" s="24"/>
      <c r="K59" s="24">
        <f t="shared" si="20"/>
        <v>0</v>
      </c>
      <c r="L59" s="27"/>
      <c r="M59" s="27"/>
      <c r="N59" s="27"/>
      <c r="O59" s="27"/>
      <c r="P59" s="27"/>
      <c r="Q59" s="27"/>
      <c r="R59" s="27"/>
      <c r="S59" s="27"/>
      <c r="T59" s="27"/>
      <c r="U59" s="27"/>
      <c r="V59" s="25"/>
    </row>
    <row r="60" spans="1:22" s="26" customFormat="1" ht="20.100000000000001" customHeight="1">
      <c r="A60" s="20">
        <v>2</v>
      </c>
      <c r="B60" s="64" t="s">
        <v>92</v>
      </c>
      <c r="C60" s="65"/>
      <c r="D60" s="65"/>
      <c r="E60" s="66"/>
      <c r="F60" s="23">
        <v>3000</v>
      </c>
      <c r="G60" s="24">
        <v>2040</v>
      </c>
      <c r="H60" s="23">
        <v>3000</v>
      </c>
      <c r="I60" s="24">
        <v>1800</v>
      </c>
      <c r="J60" s="24"/>
      <c r="K60" s="24">
        <f t="shared" si="20"/>
        <v>0</v>
      </c>
      <c r="L60" s="27"/>
      <c r="M60" s="27"/>
      <c r="N60" s="27"/>
      <c r="O60" s="27"/>
      <c r="P60" s="27"/>
      <c r="Q60" s="27"/>
      <c r="R60" s="27"/>
      <c r="S60" s="27"/>
      <c r="T60" s="27"/>
      <c r="U60" s="27"/>
      <c r="V60" s="25"/>
    </row>
    <row r="61" spans="1:22" s="26" customFormat="1" ht="20.100000000000001" customHeight="1">
      <c r="A61" s="20">
        <v>3</v>
      </c>
      <c r="B61" s="64" t="s">
        <v>56</v>
      </c>
      <c r="C61" s="65"/>
      <c r="D61" s="65"/>
      <c r="E61" s="66"/>
      <c r="F61" s="23">
        <v>94</v>
      </c>
      <c r="G61" s="24">
        <v>413</v>
      </c>
      <c r="H61" s="23"/>
      <c r="I61" s="24"/>
      <c r="J61" s="24"/>
      <c r="K61" s="24">
        <f t="shared" si="20"/>
        <v>0</v>
      </c>
      <c r="L61" s="27"/>
      <c r="M61" s="27"/>
      <c r="N61" s="27"/>
      <c r="O61" s="27"/>
      <c r="P61" s="27"/>
      <c r="Q61" s="27"/>
      <c r="R61" s="27"/>
      <c r="S61" s="27"/>
      <c r="T61" s="27"/>
      <c r="U61" s="27"/>
      <c r="V61" s="25"/>
    </row>
    <row r="62" spans="1:22" s="26" customFormat="1" ht="20.100000000000001" customHeight="1">
      <c r="A62" s="20">
        <v>4</v>
      </c>
      <c r="B62" s="64" t="s">
        <v>93</v>
      </c>
      <c r="C62" s="65"/>
      <c r="D62" s="65"/>
      <c r="E62" s="66"/>
      <c r="F62" s="23"/>
      <c r="G62" s="24"/>
      <c r="H62" s="23"/>
      <c r="I62" s="24"/>
      <c r="J62" s="24"/>
      <c r="K62" s="24">
        <f t="shared" si="20"/>
        <v>0</v>
      </c>
      <c r="L62" s="33"/>
      <c r="M62" s="33"/>
      <c r="N62" s="33"/>
      <c r="O62" s="33"/>
      <c r="P62" s="33"/>
      <c r="Q62" s="33"/>
      <c r="R62" s="33"/>
      <c r="S62" s="33"/>
      <c r="T62" s="33"/>
      <c r="U62" s="33"/>
      <c r="V62" s="33"/>
    </row>
    <row r="63" spans="1:22" s="26" customFormat="1" ht="20.100000000000001" customHeight="1">
      <c r="A63" s="20">
        <v>5</v>
      </c>
      <c r="B63" s="64" t="s">
        <v>94</v>
      </c>
      <c r="C63" s="65"/>
      <c r="D63" s="65"/>
      <c r="E63" s="66"/>
      <c r="F63" s="23">
        <v>693</v>
      </c>
      <c r="G63" s="24">
        <v>152</v>
      </c>
      <c r="H63" s="23"/>
      <c r="I63" s="24"/>
      <c r="J63" s="24"/>
      <c r="K63" s="24">
        <f t="shared" si="20"/>
        <v>0</v>
      </c>
      <c r="L63" s="11"/>
      <c r="M63" s="11"/>
      <c r="N63" s="11"/>
      <c r="O63" s="11"/>
      <c r="P63" s="11"/>
      <c r="Q63" s="11"/>
      <c r="R63" s="11"/>
      <c r="S63" s="11"/>
      <c r="T63" s="11"/>
      <c r="U63" s="11"/>
      <c r="V63" s="11"/>
    </row>
    <row r="64" spans="1:22" s="26" customFormat="1" ht="20.100000000000001" customHeight="1">
      <c r="A64" s="20">
        <v>6</v>
      </c>
      <c r="B64" s="64" t="s">
        <v>95</v>
      </c>
      <c r="C64" s="65"/>
      <c r="D64" s="65"/>
      <c r="E64" s="66"/>
      <c r="F64" s="23">
        <v>66.2</v>
      </c>
      <c r="G64" s="24">
        <v>43.8</v>
      </c>
      <c r="H64" s="23"/>
      <c r="I64" s="24"/>
      <c r="J64" s="24"/>
      <c r="K64" s="24">
        <f t="shared" si="20"/>
        <v>0</v>
      </c>
      <c r="L64" s="12"/>
      <c r="M64" s="12"/>
      <c r="N64" s="12"/>
      <c r="O64" s="12"/>
      <c r="P64" s="12"/>
      <c r="Q64" s="12"/>
      <c r="R64" s="12"/>
      <c r="S64" s="12"/>
      <c r="T64" s="12"/>
      <c r="U64" s="12"/>
      <c r="V64" s="12"/>
    </row>
    <row r="65" spans="1:22" s="26" customFormat="1" ht="20.100000000000001" customHeight="1">
      <c r="A65" s="20">
        <v>7</v>
      </c>
      <c r="B65" s="64" t="s">
        <v>96</v>
      </c>
      <c r="C65" s="65"/>
      <c r="D65" s="65"/>
      <c r="E65" s="66"/>
      <c r="F65" s="23">
        <v>5</v>
      </c>
      <c r="G65" s="24">
        <v>5</v>
      </c>
      <c r="H65" s="23"/>
      <c r="I65" s="24"/>
      <c r="J65" s="24"/>
      <c r="K65" s="24">
        <f t="shared" si="20"/>
        <v>0</v>
      </c>
      <c r="L65" s="11"/>
      <c r="M65" s="11"/>
      <c r="N65" s="11"/>
      <c r="O65" s="11"/>
      <c r="P65" s="11"/>
      <c r="Q65" s="11"/>
      <c r="R65" s="11"/>
      <c r="S65" s="11"/>
      <c r="T65" s="11"/>
      <c r="U65" s="11"/>
      <c r="V65" s="11"/>
    </row>
    <row r="66" spans="1:22" s="26" customFormat="1" ht="20.100000000000001" customHeight="1">
      <c r="A66" s="20">
        <v>8</v>
      </c>
      <c r="B66" s="64" t="s">
        <v>97</v>
      </c>
      <c r="C66" s="65"/>
      <c r="D66" s="65"/>
      <c r="E66" s="66"/>
      <c r="F66" s="23">
        <v>15</v>
      </c>
      <c r="G66" s="24">
        <v>6</v>
      </c>
      <c r="H66" s="23"/>
      <c r="I66" s="24"/>
      <c r="J66" s="24"/>
      <c r="K66" s="24">
        <f t="shared" si="20"/>
        <v>0</v>
      </c>
      <c r="L66" s="11"/>
      <c r="M66" s="11"/>
      <c r="N66" s="11"/>
      <c r="O66" s="11"/>
      <c r="P66" s="11"/>
      <c r="Q66" s="11"/>
      <c r="R66" s="11"/>
      <c r="S66" s="11"/>
      <c r="T66" s="11"/>
      <c r="U66" s="11"/>
      <c r="V66" s="11"/>
    </row>
    <row r="67" spans="1:22" s="26" customFormat="1" ht="20.100000000000001" customHeight="1">
      <c r="A67" s="20">
        <v>9</v>
      </c>
      <c r="B67" s="64" t="s">
        <v>98</v>
      </c>
      <c r="C67" s="65"/>
      <c r="D67" s="65"/>
      <c r="E67" s="66"/>
      <c r="F67" s="23">
        <v>1200</v>
      </c>
      <c r="G67" s="24">
        <v>1000</v>
      </c>
      <c r="H67" s="23"/>
      <c r="I67" s="24"/>
      <c r="J67" s="24"/>
      <c r="K67" s="24">
        <f t="shared" si="20"/>
        <v>0</v>
      </c>
      <c r="L67" s="11"/>
      <c r="M67" s="11"/>
      <c r="N67" s="11"/>
      <c r="O67" s="11"/>
      <c r="P67" s="11"/>
      <c r="Q67" s="11"/>
      <c r="R67" s="11"/>
      <c r="S67" s="11"/>
      <c r="T67" s="11"/>
      <c r="U67" s="11"/>
      <c r="V67" s="11"/>
    </row>
    <row r="68" spans="1:22" s="26" customFormat="1" ht="20.100000000000001" customHeight="1">
      <c r="A68" s="20">
        <v>10</v>
      </c>
      <c r="B68" s="64" t="s">
        <v>99</v>
      </c>
      <c r="C68" s="65"/>
      <c r="D68" s="65"/>
      <c r="E68" s="66"/>
      <c r="F68" s="23"/>
      <c r="G68" s="24"/>
      <c r="H68" s="23"/>
      <c r="I68" s="24"/>
      <c r="J68" s="24"/>
      <c r="K68" s="24">
        <f t="shared" si="20"/>
        <v>0</v>
      </c>
      <c r="L68" s="11"/>
      <c r="M68" s="11"/>
      <c r="N68" s="11"/>
      <c r="O68" s="11"/>
      <c r="P68" s="11"/>
      <c r="Q68" s="11"/>
      <c r="R68" s="11"/>
      <c r="S68" s="11"/>
      <c r="T68" s="11"/>
      <c r="U68" s="11"/>
      <c r="V68" s="11"/>
    </row>
    <row r="69" spans="1:22" s="26" customFormat="1" ht="20.100000000000001" customHeight="1">
      <c r="A69" s="20">
        <v>11</v>
      </c>
      <c r="B69" s="64" t="s">
        <v>100</v>
      </c>
      <c r="C69" s="65"/>
      <c r="D69" s="65"/>
      <c r="E69" s="66"/>
      <c r="F69" s="23"/>
      <c r="G69" s="24"/>
      <c r="H69" s="23"/>
      <c r="I69" s="24"/>
      <c r="J69" s="24"/>
      <c r="K69" s="24">
        <f t="shared" si="20"/>
        <v>0</v>
      </c>
      <c r="L69" s="11"/>
      <c r="M69" s="11"/>
      <c r="N69" s="11"/>
      <c r="O69" s="11"/>
      <c r="P69" s="11"/>
      <c r="Q69" s="11"/>
      <c r="R69" s="11"/>
      <c r="S69" s="11"/>
      <c r="T69" s="11"/>
      <c r="U69" s="11"/>
      <c r="V69" s="11"/>
    </row>
    <row r="70" spans="1:22" s="26" customFormat="1" ht="20.100000000000001" customHeight="1">
      <c r="A70" s="20">
        <v>12</v>
      </c>
      <c r="B70" s="64" t="s">
        <v>114</v>
      </c>
      <c r="C70" s="65"/>
      <c r="D70" s="65"/>
      <c r="E70" s="66"/>
      <c r="F70" s="23">
        <v>19</v>
      </c>
      <c r="G70" s="24">
        <v>17</v>
      </c>
      <c r="H70" s="23"/>
      <c r="I70" s="24"/>
      <c r="J70" s="24"/>
      <c r="K70" s="24">
        <f t="shared" si="20"/>
        <v>0</v>
      </c>
      <c r="L70" s="11"/>
      <c r="M70" s="11"/>
      <c r="N70" s="11"/>
      <c r="O70" s="11"/>
      <c r="P70" s="11"/>
      <c r="Q70" s="11"/>
      <c r="R70" s="11"/>
      <c r="S70" s="11"/>
      <c r="T70" s="11"/>
      <c r="U70" s="11"/>
      <c r="V70" s="11"/>
    </row>
    <row r="71" spans="1:22" s="26" customFormat="1" ht="20.100000000000001" customHeight="1">
      <c r="A71" s="20">
        <v>13</v>
      </c>
      <c r="B71" s="64" t="s">
        <v>57</v>
      </c>
      <c r="C71" s="65"/>
      <c r="D71" s="65"/>
      <c r="E71" s="66"/>
      <c r="F71" s="23">
        <v>1835</v>
      </c>
      <c r="G71" s="24">
        <v>2579</v>
      </c>
      <c r="H71" s="23">
        <v>1348</v>
      </c>
      <c r="I71" s="24">
        <v>1443</v>
      </c>
      <c r="J71" s="24"/>
      <c r="K71" s="24">
        <f t="shared" si="20"/>
        <v>0</v>
      </c>
      <c r="L71" s="34"/>
      <c r="M71" s="34"/>
      <c r="N71" s="35"/>
      <c r="O71" s="35"/>
      <c r="P71" s="35"/>
      <c r="Q71" s="35"/>
      <c r="R71" s="35"/>
      <c r="S71" s="35"/>
      <c r="T71" s="35"/>
      <c r="U71" s="35"/>
      <c r="V71" s="35"/>
    </row>
    <row r="72" spans="1:22" s="26" customFormat="1" ht="20.100000000000001" customHeight="1">
      <c r="A72" s="20">
        <v>14</v>
      </c>
      <c r="B72" s="64" t="s">
        <v>101</v>
      </c>
      <c r="C72" s="65"/>
      <c r="D72" s="65"/>
      <c r="E72" s="66"/>
      <c r="F72" s="23">
        <v>5.7</v>
      </c>
      <c r="G72" s="24"/>
      <c r="H72" s="23"/>
      <c r="I72" s="24"/>
      <c r="J72" s="24"/>
      <c r="K72" s="24">
        <f t="shared" si="20"/>
        <v>0</v>
      </c>
      <c r="L72" s="35"/>
      <c r="M72" s="35"/>
      <c r="N72" s="35"/>
      <c r="O72" s="35"/>
      <c r="P72" s="35"/>
      <c r="Q72" s="35"/>
      <c r="R72" s="35"/>
      <c r="S72" s="35"/>
      <c r="T72" s="35"/>
      <c r="U72" s="35"/>
      <c r="V72" s="35"/>
    </row>
    <row r="73" spans="1:22" s="26" customFormat="1" ht="20.100000000000001" customHeight="1">
      <c r="A73" s="20">
        <v>15</v>
      </c>
      <c r="B73" s="64" t="s">
        <v>102</v>
      </c>
      <c r="C73" s="65"/>
      <c r="D73" s="65"/>
      <c r="E73" s="66"/>
      <c r="F73" s="23"/>
      <c r="G73" s="24"/>
      <c r="H73" s="23"/>
      <c r="I73" s="24"/>
      <c r="J73" s="24"/>
      <c r="K73" s="24">
        <f t="shared" si="20"/>
        <v>0</v>
      </c>
      <c r="L73" s="35"/>
      <c r="M73" s="35"/>
      <c r="N73" s="35"/>
      <c r="O73" s="35"/>
      <c r="P73" s="35"/>
      <c r="Q73" s="35"/>
      <c r="R73" s="35"/>
      <c r="S73" s="35"/>
      <c r="T73" s="35"/>
      <c r="U73" s="35"/>
      <c r="V73" s="35"/>
    </row>
    <row r="74" spans="1:22" s="26" customFormat="1" ht="20.100000000000001" customHeight="1">
      <c r="A74" s="20">
        <v>16</v>
      </c>
      <c r="B74" s="64" t="s">
        <v>103</v>
      </c>
      <c r="C74" s="65"/>
      <c r="D74" s="65"/>
      <c r="E74" s="66"/>
      <c r="F74" s="23">
        <v>33</v>
      </c>
      <c r="G74" s="24">
        <v>30</v>
      </c>
      <c r="H74" s="23"/>
      <c r="I74" s="24"/>
      <c r="J74" s="24"/>
      <c r="K74" s="24">
        <f t="shared" si="20"/>
        <v>0</v>
      </c>
      <c r="L74" s="35"/>
      <c r="M74" s="35"/>
      <c r="N74" s="35"/>
      <c r="O74" s="35"/>
      <c r="P74" s="35"/>
      <c r="Q74" s="35"/>
      <c r="R74" s="35"/>
      <c r="S74" s="35"/>
      <c r="T74" s="35"/>
      <c r="U74" s="35"/>
      <c r="V74" s="35"/>
    </row>
    <row r="75" spans="1:22" s="26" customFormat="1" ht="20.100000000000001" customHeight="1">
      <c r="A75" s="20">
        <v>17</v>
      </c>
      <c r="B75" s="64" t="s">
        <v>104</v>
      </c>
      <c r="C75" s="65"/>
      <c r="D75" s="65"/>
      <c r="E75" s="66"/>
      <c r="F75" s="23">
        <v>10</v>
      </c>
      <c r="G75" s="24"/>
      <c r="H75" s="23"/>
      <c r="I75" s="24"/>
      <c r="J75" s="24"/>
      <c r="K75" s="24">
        <f t="shared" si="20"/>
        <v>0</v>
      </c>
      <c r="L75" s="35"/>
      <c r="M75" s="35"/>
      <c r="N75" s="35"/>
      <c r="O75" s="35"/>
      <c r="P75" s="35"/>
      <c r="Q75" s="35"/>
      <c r="R75" s="35"/>
      <c r="S75" s="35"/>
      <c r="T75" s="35"/>
      <c r="U75" s="35"/>
      <c r="V75" s="35"/>
    </row>
    <row r="76" spans="1:22" s="26" customFormat="1" ht="20.100000000000001" customHeight="1">
      <c r="A76" s="21" t="s">
        <v>105</v>
      </c>
      <c r="B76" s="63" t="s">
        <v>106</v>
      </c>
      <c r="C76" s="63"/>
      <c r="D76" s="63"/>
      <c r="E76" s="63"/>
      <c r="F76" s="32"/>
      <c r="G76" s="32"/>
      <c r="H76" s="32"/>
      <c r="I76" s="36"/>
      <c r="J76" s="36"/>
      <c r="K76" s="36"/>
      <c r="L76" s="36"/>
      <c r="M76" s="36"/>
      <c r="N76" s="36"/>
      <c r="O76" s="36"/>
      <c r="P76" s="36"/>
      <c r="Q76" s="36"/>
      <c r="R76" s="36"/>
      <c r="S76" s="36"/>
      <c r="T76" s="36"/>
      <c r="U76" s="36"/>
      <c r="V76" s="36"/>
    </row>
    <row r="77" spans="1:22" s="26" customFormat="1" ht="20.100000000000001" customHeight="1">
      <c r="A77" s="21" t="s">
        <v>107</v>
      </c>
      <c r="B77" s="63" t="s">
        <v>108</v>
      </c>
      <c r="C77" s="63"/>
      <c r="D77" s="63"/>
      <c r="E77" s="63"/>
      <c r="F77" s="32">
        <v>1938.5</v>
      </c>
      <c r="G77" s="32">
        <v>5146.7</v>
      </c>
      <c r="H77" s="32">
        <v>1938.5</v>
      </c>
      <c r="I77" s="32">
        <v>5146.7</v>
      </c>
      <c r="J77" s="32"/>
      <c r="K77" s="32">
        <f>SUM(L77:V77)</f>
        <v>0</v>
      </c>
      <c r="L77" s="37"/>
      <c r="M77" s="37"/>
      <c r="N77" s="37"/>
      <c r="O77" s="37"/>
      <c r="P77" s="37"/>
      <c r="Q77" s="37"/>
      <c r="R77" s="37"/>
      <c r="S77" s="37"/>
      <c r="T77" s="37"/>
      <c r="U77" s="37"/>
      <c r="V77" s="37"/>
    </row>
  </sheetData>
  <mergeCells count="73">
    <mergeCell ref="B75:E75"/>
    <mergeCell ref="B76:E76"/>
    <mergeCell ref="B77:E77"/>
    <mergeCell ref="A4:A5"/>
    <mergeCell ref="A12:A22"/>
    <mergeCell ref="A23:A25"/>
    <mergeCell ref="A38:A57"/>
    <mergeCell ref="B12:B22"/>
    <mergeCell ref="B23:B25"/>
    <mergeCell ref="C13:C21"/>
    <mergeCell ref="B38:D57"/>
    <mergeCell ref="B4:E5"/>
    <mergeCell ref="B70:E70"/>
    <mergeCell ref="B71:E71"/>
    <mergeCell ref="B72:E72"/>
    <mergeCell ref="B73:E73"/>
    <mergeCell ref="B74:E74"/>
    <mergeCell ref="B65:E65"/>
    <mergeCell ref="B66:E66"/>
    <mergeCell ref="B67:E67"/>
    <mergeCell ref="B68:E68"/>
    <mergeCell ref="B69:E69"/>
    <mergeCell ref="B60:E60"/>
    <mergeCell ref="B61:E61"/>
    <mergeCell ref="B62:E62"/>
    <mergeCell ref="B63:E63"/>
    <mergeCell ref="B64:E64"/>
    <mergeCell ref="B35:E35"/>
    <mergeCell ref="B36:E36"/>
    <mergeCell ref="B37:E37"/>
    <mergeCell ref="B58:E58"/>
    <mergeCell ref="B59:E59"/>
    <mergeCell ref="B30:E30"/>
    <mergeCell ref="B31:E31"/>
    <mergeCell ref="B32:E32"/>
    <mergeCell ref="B33:E33"/>
    <mergeCell ref="B34:E34"/>
    <mergeCell ref="C25:E25"/>
    <mergeCell ref="B26:E26"/>
    <mergeCell ref="B27:E27"/>
    <mergeCell ref="B28:E28"/>
    <mergeCell ref="B29:E29"/>
    <mergeCell ref="D20:E20"/>
    <mergeCell ref="D21:E21"/>
    <mergeCell ref="C22:E22"/>
    <mergeCell ref="C23:E23"/>
    <mergeCell ref="C24:E24"/>
    <mergeCell ref="D15:E15"/>
    <mergeCell ref="D16:E16"/>
    <mergeCell ref="D17:E17"/>
    <mergeCell ref="D18:E18"/>
    <mergeCell ref="D19:E19"/>
    <mergeCell ref="B10:E10"/>
    <mergeCell ref="B11:E11"/>
    <mergeCell ref="C12:E12"/>
    <mergeCell ref="D13:E13"/>
    <mergeCell ref="D14:E14"/>
    <mergeCell ref="A7:E7"/>
    <mergeCell ref="A8:E8"/>
    <mergeCell ref="B9:E9"/>
    <mergeCell ref="K4:K6"/>
    <mergeCell ref="L5:L6"/>
    <mergeCell ref="F4:G5"/>
    <mergeCell ref="H4:J5"/>
    <mergeCell ref="A1:B1"/>
    <mergeCell ref="A2:V2"/>
    <mergeCell ref="A3:E3"/>
    <mergeCell ref="T3:V3"/>
    <mergeCell ref="L4:U4"/>
    <mergeCell ref="V4:V6"/>
    <mergeCell ref="N5:U5"/>
    <mergeCell ref="A6:E6"/>
    <mergeCell ref="M5:M6"/>
  </mergeCells>
  <phoneticPr fontId="15" type="noConversion"/>
  <printOptions horizontalCentered="1"/>
  <pageMargins left="0.31496062992125984" right="0.31496062992125984" top="0.51181102362204722" bottom="0.55118110236220474" header="0.31496062992125984" footer="0.31496062992125984"/>
  <pageSetup paperSize="8" fitToHeight="0" orientation="landscape" r:id="rId1"/>
  <headerFooter>
    <oddFooter>第 &amp;P 页，共 &amp;N 页</oddFooter>
  </headerFooter>
  <rowBreaks count="1" manualBreakCount="1">
    <brk id="5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附件1</vt:lpstr>
      <vt:lpstr>附件1!Print_Area</vt:lpstr>
      <vt:lpstr>附件1!Print_Titles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马刚</dc:creator>
  <cp:lastModifiedBy>user</cp:lastModifiedBy>
  <cp:lastPrinted>2020-06-05T07:12:43Z</cp:lastPrinted>
  <dcterms:created xsi:type="dcterms:W3CDTF">2019-09-10T02:23:00Z</dcterms:created>
  <dcterms:modified xsi:type="dcterms:W3CDTF">2020-06-06T03:16:51Z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