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definedNames>
    <definedName name="_xlnm._FilterDatabase" localSheetId="0" hidden="1">Sheet1!$A$6:$T$43</definedName>
    <definedName name="_xlnm.Print_Area" localSheetId="0">Sheet1!$A$1:$U$43</definedName>
    <definedName name="_xlnm.Print_Titles" localSheetId="0">Sheet1!$4:$6</definedName>
  </definedNames>
  <calcPr calcId="144525"/>
</workbook>
</file>

<file path=xl/sharedStrings.xml><?xml version="1.0" encoding="utf-8"?>
<sst xmlns="http://schemas.openxmlformats.org/spreadsheetml/2006/main" count="320" uniqueCount="198">
  <si>
    <t>泾源县2023年巩固拓展脱贫攻坚成果同乡村振兴有效衔接项目计划清单</t>
  </si>
  <si>
    <t xml:space="preserve"> 单位：万元、人、个</t>
  </si>
  <si>
    <t>序号</t>
  </si>
  <si>
    <t>项目类别及名称</t>
  </si>
  <si>
    <t>建设     性质</t>
  </si>
  <si>
    <t>实施地点</t>
  </si>
  <si>
    <t>资金投入</t>
  </si>
  <si>
    <t>主要建设内容及规模</t>
  </si>
  <si>
    <t>建设    部门</t>
  </si>
  <si>
    <t>行政村</t>
  </si>
  <si>
    <t>受益人口</t>
  </si>
  <si>
    <t>受益脱贫人口（含监测对象）</t>
  </si>
  <si>
    <t>绩效目标</t>
  </si>
  <si>
    <t>绩效评价</t>
  </si>
  <si>
    <t>备注</t>
  </si>
  <si>
    <t>合计</t>
  </si>
  <si>
    <t>统筹整合资金</t>
  </si>
  <si>
    <t>闽宁资金</t>
  </si>
  <si>
    <t>其他资金</t>
  </si>
  <si>
    <t>统筹整合资金小计</t>
  </si>
  <si>
    <t>中央衔接资金</t>
  </si>
  <si>
    <t>自治区衔接资金</t>
  </si>
  <si>
    <t>县级衔接资金</t>
  </si>
  <si>
    <t>其它统筹整合涉农资金</t>
  </si>
  <si>
    <t>地方债资金</t>
  </si>
  <si>
    <t>2023年苗木产业帮扶项目（营造林工程项目）</t>
  </si>
  <si>
    <t>新建</t>
  </si>
  <si>
    <t>全县7个乡镇</t>
  </si>
  <si>
    <t>建设南部水源涵养林工程1万亩，实施未成林抚育提升及退化林改造4.5万亩，优先采用已脱贫人口及监测对象苗木。</t>
  </si>
  <si>
    <t>自然资源局</t>
  </si>
  <si>
    <t>全县7个乡镇96个行政村</t>
  </si>
  <si>
    <t>项目实施后提高森林覆盖率，改善生态环境，保持水土流失，增加生物多样性，吸取二氧化碳，增加森林碳汇。改善人民生产生活条件，有效促进农林牧产业的快速发展。维护社会稳定。</t>
  </si>
  <si>
    <t>优质高产高效玉米种植</t>
  </si>
  <si>
    <t>全县脱贫人口及监测对象种植优质高产高效玉米种植面积4.7万亩。</t>
  </si>
  <si>
    <t>农业农村局</t>
  </si>
  <si>
    <r>
      <rPr>
        <sz val="10"/>
        <rFont val="仿宋_GB2312"/>
        <charset val="134"/>
      </rPr>
      <t>通过项目实施，全县脱贫人口及监测对象种植优质高产高效玉米种植面积4.7万亩，大力发展肉牛养殖业，收益脱贫人口21685人，户均增收2300元，助力脱贫人口稳定增收，群众满意度</t>
    </r>
    <r>
      <rPr>
        <sz val="10"/>
        <rFont val="宋体"/>
        <charset val="134"/>
      </rPr>
      <t>≧</t>
    </r>
    <r>
      <rPr>
        <sz val="10"/>
        <rFont val="仿宋_GB2312"/>
        <charset val="134"/>
      </rPr>
      <t>85%。</t>
    </r>
  </si>
  <si>
    <t>幸福农家“123”小菜园建设</t>
  </si>
  <si>
    <t>对全县已脱贫人口及监测对象，新建幸福小菜园5000户，每户利用房前屋后空闲地，搭建小拱棚1座，面积50-100平方米，免费发放竹竿、竹片、棚膜及菜苗，每户（座）计划投资640元，发展蔬菜产业。</t>
  </si>
  <si>
    <t>对全县已脱贫人口及监测对象，新建幸福小菜园5000户，收益农户5000户，收益人口15000人，户均增收850元，发展庭院经济，打造幸福农家小院。</t>
  </si>
  <si>
    <t>六盘山珍稀中药材驯化繁育与仿野生种植及产业化技术示范</t>
  </si>
  <si>
    <t>六盘山中药材仿野生种植基地建设3000亩，在退耕还林地开展重楼、桃儿七、淫羊藿、白鲜皮、秦艽、芍药等品种仿野生种植3000亩，每亩补助1000元。</t>
  </si>
  <si>
    <t>科技局</t>
  </si>
  <si>
    <t>六盘山镇张堡村、周沟村；泾河源镇龙潭村、底沟村、泾光村；香水镇沙南村；新民乡先进村</t>
  </si>
  <si>
    <t>中药材资源保护利用；大田中药材规范化种植；加大林下中药材种植林下中药材种植；推进中药材产业融合发展；延伸中药材产业链</t>
  </si>
  <si>
    <t>食用菌种植补贴项目</t>
  </si>
  <si>
    <t>香水镇
黄花乡
新民乡</t>
  </si>
  <si>
    <t>在香水镇沙南村、园子村、新月村，黄花乡羊槽村、胜利村，新民乡马河滩村带动300户农户种植食用菌，每户补贴3000元。</t>
  </si>
  <si>
    <t>香水镇城关村、沙南村；黄花乡红土村、羊槽村、胜利村；新民乡马河滩村；六盘山镇蒿店村；泾河源镇泾光村</t>
  </si>
  <si>
    <t>一是建立食用菌生产试验示范基地，培育推广新品种、新技术、新设施、新标准。二是落实人才支持政策，引进区内外高级人才进入我县发展食用菌产业。三是加强基层技术推广队伍建设，各乡镇要明确1名食用菌技术推广工作人员。</t>
  </si>
  <si>
    <t>冷凉露地蔬菜示范基地建设项目</t>
  </si>
  <si>
    <t>在兴盛乡新增冷凉蔬菜基地2000亩；以泾河源镇为核心，示范种植露地蔬菜500亩；以黄花乡羊槽村为核心新建设施大棚100亩；示范引领全县冷凉蔬菜种植面积达到1.2万亩以上。</t>
  </si>
  <si>
    <t>下金、兴明、上金、兴盛、新旗、冶家、南庄、羊槽等村</t>
  </si>
  <si>
    <t>扩大冷凉蔬菜种植面积，探索建立“公司+基地+农户”产业化经营模式，提升冷凉蔬菜产业发展水平。</t>
  </si>
  <si>
    <t>庭院养殖项目</t>
  </si>
  <si>
    <t>支持脱贫群众及监测对象从县外引进种羊2万只，每只补贴100元。</t>
  </si>
  <si>
    <t>通过项目实施，促进我县养羊产业的发展，扶持发展养羊产业，增加农民养殖业的收入。</t>
  </si>
  <si>
    <t>基础母牛饲草料补贴项目</t>
  </si>
  <si>
    <t>对已脱贫人口及监测对象实行基础母牛饲草料补贴，每头补贴1500元，全县共补贴17000头。</t>
  </si>
  <si>
    <t>通过项目实施，受益建档立卡脱贫人口及边缘易致贫户2460户，受益人口9750人，户均增收80000元以上受益人口满意度达到96%。通过持续配套相关草畜产业优惠政策，以肉牛养殖为主的草畜产业主导地位更加明显，畜牧业综合生产力显著增强，脱贫户养殖效益稳步提高。</t>
  </si>
  <si>
    <t>肉牛“见犊补母”补贴项目</t>
  </si>
  <si>
    <t>对已脱贫人口及监测对象实行户繁殖成活良种犊牛，每头补贴1000元，计划补贴16000头。</t>
  </si>
  <si>
    <t>投入1600万元，全县7个乡镇完成“见犊补母”16000头，每头牛补贴1000元。受益养殖农户2600户10000人，户均增收1000元以上，良种化率达到2%，受益人满意度达到98%。扶持脱贫户加大母牛保栏，加大肉牛繁育力度，助推我县草畜产业发展，切实助力脱贫攻坚。</t>
  </si>
  <si>
    <t>青贮玉米补贴项目</t>
  </si>
  <si>
    <t>对已脱贫人口及监测对象实施玉米青贮补贴10万吨，每吨补贴45元。</t>
  </si>
  <si>
    <t>卡脱贫人口及边缘易致贫困户加工制作10万吨），全株玉米青贮优质率达到95%以上。</t>
  </si>
  <si>
    <t>肉牛良种补贴（液氮采购）项目</t>
  </si>
  <si>
    <t>购置液氮15000立升。</t>
  </si>
  <si>
    <t>通过项目实施，用于肉牛良改及贮存肉牛改良冻精，保持冻精的精子活力，从而提高肉牛良种率。</t>
  </si>
  <si>
    <t>肉牛出户入园建设项目</t>
  </si>
  <si>
    <t>香水镇
兴盛乡
泾河源镇
新民乡</t>
  </si>
  <si>
    <t>新建香水镇园子村、兴盛乡红旗村、泾河源镇余家村1000头规模“光伏+出户入园”各一处，新建新民乡照明村100头规模“光伏+出户入园”一处。</t>
  </si>
  <si>
    <t>香水镇园子村、兴盛乡红旗村、泾河源镇余家村、新民乡照明村</t>
  </si>
  <si>
    <t>通过项目实施，实现“出户入园”，达到人畜分离的目标，建立畜禽粪污资源化利用的长效机制，畜禽粪污综合利用率达到95%以上，明显改善农村脏乱差现状。</t>
  </si>
  <si>
    <t>安格斯冻精进口项目</t>
  </si>
  <si>
    <t>对已脱贫人口及监测对象采购冻精10000支，每支70元。</t>
  </si>
  <si>
    <t>通过项目实施，共受益建档立卡脱贫人口及边缘易致贫户2100户，受益人口8400人，户均增收1000元以上。</t>
  </si>
  <si>
    <t>家禽养殖联农带农项目</t>
  </si>
  <si>
    <t>对已脱贫人口及监测对象共投放5万只土鸡苗，每只20元。</t>
  </si>
  <si>
    <t>通过项目实施，促进我县养鸡产业的发展，扶持发展养鸡产业，增加农民养殖业的收入。</t>
  </si>
  <si>
    <t>中蜂养殖项目</t>
  </si>
  <si>
    <t>计划扶持养蜂户分蜂扩繁14000箱，每箱补贴100元，其中已脱贫户或监测户分群扩繁6000箱。</t>
  </si>
  <si>
    <t>全县7个乡镇82个行政村</t>
  </si>
  <si>
    <t>通过项目实施，持续提升发展中蜂养殖的能力和技术水平。</t>
  </si>
  <si>
    <t>泾源县特色农产品品牌建设及宣传推广项目</t>
  </si>
  <si>
    <t>举办泾源县特色农产品宣传推介活动，宣传推广泾源特色农产品品牌。</t>
  </si>
  <si>
    <t>提升“泾源黄牛肉”“泾源蜂蜜”等特色农产品品牌影响力和市场竞争力，增加农民收入。</t>
  </si>
  <si>
    <t>泾河源镇余家村特色种、养殖场建设项目</t>
  </si>
  <si>
    <t>泾河源镇</t>
  </si>
  <si>
    <t>建设特色种植区15亩及配套设施，打造亲子种植园，新建特色养殖区养殖棚5座及配套设施，养殖鸡、鸭、鹅、兔、羊。</t>
  </si>
  <si>
    <t>余家村</t>
  </si>
  <si>
    <t>通过项目实施，盘活村集体经济带动脱贫群众增收，丰富余家村经济发展方式。</t>
  </si>
  <si>
    <t>2023年泾源县新民乡先锋村“出户入园”养殖园区以工代赈项目</t>
  </si>
  <si>
    <t>新民乡</t>
  </si>
  <si>
    <t>新建肉牛养殖园区一座，园区新建标准化牛棚5座2400平方米，雨污分流棚1400平方米，草料棚500平方米，堆粪棚300平方米青贮池1100立方米，产业用房150平方米及相关附属设施。</t>
  </si>
  <si>
    <t>先锋村</t>
  </si>
  <si>
    <t>通过项目实施，改善养殖园区基础设施，扶持发展肉牛产业，改善群众居住环境，增加收入。</t>
  </si>
  <si>
    <t>高标准农田建设</t>
  </si>
  <si>
    <t>大湾乡
六盘山镇</t>
  </si>
  <si>
    <t>土壤改良工程、田间道路工程、排水渠工程、生态防护林工程2.5万亩。</t>
  </si>
  <si>
    <t>大湾乡、六盘山镇所属行政村</t>
  </si>
  <si>
    <t>坚持因地制宜和数量、质量、生态并重的原则，建设高标准农田2.5万亩，采取田、土、水、路、林、管综合配套治理措施,有效改善项目区农田基础设施条件， 田间道路通达度达到90%以上，提升耕地质量，提高粮食综合生产能力。</t>
  </si>
  <si>
    <t>高效节水灌溉建设</t>
  </si>
  <si>
    <t xml:space="preserve">大湾乡
</t>
  </si>
  <si>
    <t>修建信息化灌溉设施、铺设灌溉支管、滴灌带9.2万亩。</t>
  </si>
  <si>
    <t>绿源村、苏堡村、大湾村</t>
  </si>
  <si>
    <t>坚持因地制宜和数量、质量、生态并重的原则，通过对田、水、路进行综合治理，，耕地质量可提升一个等级，土地生产力可大幅度提高，原有耕地治理成高标准农田。项目区主要种植农作物为青贮玉米、马铃薯等。根据本地实际情况，通过对旱地单产、粮食作物的单价指标的市场调查，以青贮玉米为例进行项目区经济效益分析。治理前单产4000公斤/亩，治理后5500公斤/亩，市场价0.28元/公斤，亩均增加收益420元。增施有机肥，减少化肥施用量，降低生产成本，提高化肥有效利用率，降低化肥对水体、土体面源污染，优化土壤结构，提高农田地力等级。农业综合生产能力大幅度提高，促进农民科学种田水平，提高现代高效节水农业发展。</t>
  </si>
  <si>
    <t>泾河源镇、新民乡高效节水灌溉水源工程</t>
  </si>
  <si>
    <t>泾河源镇
新民乡</t>
  </si>
  <si>
    <t>对泾河源镇0.5万亩耕地接通灌溉水源，铺设引水管道，建设维修蓄水池、阀井等。对新民乡0.5万亩耕地接通灌溉水源，铺设引水管道，建设维修蓄水池、阀井等。</t>
  </si>
  <si>
    <t>水务局</t>
  </si>
  <si>
    <t>泾河源镇龙潭村、北营村、河北村，泾光村；冶家村、白面村；新民乡先锋村、照明村、高家沟、石咀村、先进村、杨堡村、张台村</t>
  </si>
  <si>
    <t>改善农业基础设施。</t>
  </si>
  <si>
    <t>脱贫人口小额贷款贴息</t>
  </si>
  <si>
    <t>对已脱贫人口及监测对象发放的小额贷款给予贴息补助。</t>
  </si>
  <si>
    <t>乡村振兴局</t>
  </si>
  <si>
    <t>为脱贫户和监测对象脱贫小额贷款贴息4960户1100万元。</t>
  </si>
  <si>
    <t>二、乡村建设行动</t>
  </si>
  <si>
    <t>农村道路安全防护工程</t>
  </si>
  <si>
    <t>安装防护栏、警示牌、减速带、报闪灯。</t>
  </si>
  <si>
    <t>交通局</t>
  </si>
  <si>
    <t>改善群众安全出行条件。</t>
  </si>
  <si>
    <t>村级巷道改建工程</t>
  </si>
  <si>
    <t>村组巷道改建为沥青混凝土路面60公里。</t>
  </si>
  <si>
    <t>改善基础设施。</t>
  </si>
  <si>
    <t>农村公路水毁工程</t>
  </si>
  <si>
    <t>维修路面、边沟、挡土墙、更换标志标牌</t>
  </si>
  <si>
    <t>泾源县2023年城乡供水维修改造工程</t>
  </si>
  <si>
    <t>对全县5个片区城乡供水水源地及供水管网运行维护，维修管道56km，各类阀件460件，维修水源地25处，各类阀井90座。</t>
  </si>
  <si>
    <t>保障农村饮水安全。</t>
  </si>
  <si>
    <t>泾源县农村饮水管网提升改造工程（三期）</t>
  </si>
  <si>
    <t>铺设配水管网45.6公里，串巷入户管道更换总计430公里，改造农村供水防冻井12578座。入户管道更换总计36.85公里。</t>
  </si>
  <si>
    <t>全县7个乡镇50个行政村</t>
  </si>
  <si>
    <t>泾源县干沟河（水沟）段山洪沟道治理工程</t>
  </si>
  <si>
    <t>香水镇</t>
  </si>
  <si>
    <t>治理长度1公里，浆砌护岸2公里，防洪标准20年一遇。</t>
  </si>
  <si>
    <t>水沟村</t>
  </si>
  <si>
    <t>坡耕地项目</t>
  </si>
  <si>
    <t>全县两个乡镇</t>
  </si>
  <si>
    <t>先进村等坡耕地水土流失综合治理。</t>
  </si>
  <si>
    <t>全县2个乡镇4个行政村</t>
  </si>
  <si>
    <t>提升保土耕作  增加粮食产量。</t>
  </si>
  <si>
    <t>农村可再生能源基础设施建设</t>
  </si>
  <si>
    <t>煤炉替代，改变传统采暖模式，安装太阳能+空气源热泵采暖系统、太空能绿色恒热站、平板太阳能蒸发器等设施设备。</t>
  </si>
  <si>
    <t>住建局</t>
  </si>
  <si>
    <t>大庄村、下桥村、园子村、下寺村</t>
  </si>
  <si>
    <t>提高项目区农户采暖效果，减少散煤使用，降低排放。</t>
  </si>
  <si>
    <t>泾源县农村地质灾害治理工程</t>
  </si>
  <si>
    <t>对7个乡镇范围内10处地质灾害点实施治理。</t>
  </si>
  <si>
    <t>全县7个乡镇10个行政村</t>
  </si>
  <si>
    <t>防止自然灾害，改善人居环境，增加群众幸福感。</t>
  </si>
  <si>
    <t>泾源县乡村振兴示范村污水治理项目</t>
  </si>
  <si>
    <t>二期工程新建11个污水处理站。</t>
  </si>
  <si>
    <t>全县7个乡镇11个行政村</t>
  </si>
  <si>
    <t>进行污水处理，改善水质环境。</t>
  </si>
  <si>
    <t>乡村振兴示范村建设</t>
  </si>
  <si>
    <t>兴明村、胜利村等14个村示范村建设。</t>
  </si>
  <si>
    <t>各乡镇</t>
  </si>
  <si>
    <t>马河滩村、先锋村、龙潭村、冶家村、兴明村、上金村、卡子村、沙南村、胜利村、羊槽村、和尚铺村、周沟村、绿源村、尚坪村</t>
  </si>
  <si>
    <t>提升乡村基础设施建设，改善农村人居环境。</t>
  </si>
  <si>
    <t>美丽村庄建设</t>
  </si>
  <si>
    <t>黄花乡
兴盛乡
新民乡</t>
  </si>
  <si>
    <t>村庄道路、给排水、绿化、护坡、小型广场、环卫设施、路灯等基础设施及配套产业。</t>
  </si>
  <si>
    <t>张台村、下黄村、下金村、羊槽村</t>
  </si>
  <si>
    <t>进一步提升乡村基础设施建设，改善农村人居环境。</t>
  </si>
  <si>
    <t>三、巩固三保障成果</t>
  </si>
  <si>
    <t>雨露计划</t>
  </si>
  <si>
    <t>雨露计划补助项目814人。</t>
  </si>
  <si>
    <t>为脱贫户和监测对象中、高职、技校生补助雨露计划项目814人244.2万元。</t>
  </si>
  <si>
    <t>农村危窑危房改造</t>
  </si>
  <si>
    <t>大湾乡
黄花乡
香水镇
泾河源镇
新民乡</t>
  </si>
  <si>
    <t>全县47户六类人群危窑危房改造。</t>
  </si>
  <si>
    <t>西贤村、高家沟村、照明村、杨堡村、先锋村、王家沟、下秦村、余家村、白吉村、南庄村、高峰村、庞东村、白面村、沙源村、下桥村、园子村、城关村、米岗村、红土村、土窑村、庙湾村、羊槽村、平凉庄村、向阳村、店堡村、胜利村、杨岭村、何堡村、苏堡村</t>
  </si>
  <si>
    <t>提高住房安全，改善居住环境。</t>
  </si>
  <si>
    <t>农村抗震宜居房加固</t>
  </si>
  <si>
    <t>大湾乡
泾河源镇</t>
  </si>
  <si>
    <t>农村抗震宜居农房改造建设2户。</t>
  </si>
  <si>
    <t>绿塬村、龙潭村</t>
  </si>
  <si>
    <t>四、就业</t>
  </si>
  <si>
    <t>职业技能培训</t>
  </si>
  <si>
    <t>职业技能培训300人。</t>
  </si>
  <si>
    <t>人社局</t>
  </si>
  <si>
    <t>对有劳动能力和培训就业意愿的劳动者开展职业技能培训300人，培训后须取得职业资格证书、技能等级证书、专项能力证书或合格证书，提高就业技能，增加家庭收入。</t>
  </si>
  <si>
    <t>乡村公益性岗位</t>
  </si>
  <si>
    <t>开发购买乡村公益性岗位60人，服务期限1年，服务补贴标准以固原市上年度农村常住居民人均可支配收入为基数按月发放。</t>
  </si>
  <si>
    <t>开发购买乡村公益性岗位帮助就业困难人员兜底就业增加收入。</t>
  </si>
  <si>
    <t>乡村公益岗位</t>
  </si>
  <si>
    <t>开发购买乡村公益性岗位240个，其中，大湾乡24个、六盘山镇37个、黄花乡24个、香水镇51个、兴盛乡23个、泾河源镇46个、新民乡35个。乡村公益岗位人员在岗服务期限自2022年11月1日至2023年10月31日，服务补贴标准每人每月800元，自2023年1月起至服务结束共计10个月补贴费用使用统筹整合资金安排，共计192万元。</t>
  </si>
  <si>
    <t>增加脱贫群众收入。</t>
  </si>
  <si>
    <t>五、乡村治理和精神文明建设</t>
  </si>
  <si>
    <t>泾源县各族群众互嵌式发展教育培训项目</t>
  </si>
  <si>
    <t>全县7个乡镇、3个城市社区</t>
  </si>
  <si>
    <t>依托全县96个行政村党群服务中心，建立铸牢中华民族共同体意识教育主题教育阵地。在3个城市社区设置铸牢中华民族共同体意识办公室。坚持有形有感有效推进铸牢中华民族共同体意识示范县创建活动，年内组织开展主题教育培训100场次。</t>
  </si>
  <si>
    <t>民宗局</t>
  </si>
  <si>
    <t>紧扣铸牢中华民族共同体意识主线和增进共同性的方向，不断推动各族群众实现空间、文化、经济、社会、心理等方面的全方位嵌入，创新推动各民族交往交流交融，扎实推进铸牢中华民族共同体意识示范建设走深走实，促进全县各族群众像石榴籽一样紧紧抱在一起。</t>
  </si>
  <si>
    <t>六、其它</t>
  </si>
  <si>
    <t>健康饮茶“送茶入户”边销茶推广项目</t>
  </si>
  <si>
    <t>针对泾源县监测帮扶对象每人送2斤边销茶。</t>
  </si>
  <si>
    <t>大力推广健康茶，引导群众形成科学饮茶习惯，增进健康。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</si>
</sst>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47">
    <font>
      <sz val="11"/>
      <color theme="1"/>
      <name val="宋体"/>
      <charset val="134"/>
      <scheme val="minor"/>
    </font>
    <font>
      <b/>
      <sz val="11"/>
      <color theme="1"/>
      <name val="宋体"/>
      <charset val="134"/>
      <scheme val="minor"/>
    </font>
    <font>
      <b/>
      <sz val="11"/>
      <color theme="1"/>
      <name val="楷体_GB2312"/>
      <charset val="134"/>
    </font>
    <font>
      <sz val="11"/>
      <name val="仿宋_GB2312"/>
      <charset val="134"/>
    </font>
    <font>
      <sz val="10"/>
      <name val="仿宋_GB2312"/>
      <charset val="134"/>
    </font>
    <font>
      <b/>
      <sz val="11"/>
      <name val="楷体_GB2312"/>
      <charset val="134"/>
    </font>
    <font>
      <sz val="11"/>
      <name val="宋体"/>
      <charset val="134"/>
      <scheme val="minor"/>
    </font>
    <font>
      <sz val="10"/>
      <color theme="1"/>
      <name val="仿宋_GB2312"/>
      <charset val="134"/>
    </font>
    <font>
      <sz val="22"/>
      <color theme="1"/>
      <name val="方正小标宋简体"/>
      <charset val="134"/>
    </font>
    <font>
      <sz val="11"/>
      <color theme="1"/>
      <name val="黑体"/>
      <charset val="134"/>
    </font>
    <font>
      <b/>
      <sz val="10"/>
      <color theme="1"/>
      <name val="仿宋_GB2312"/>
      <charset val="134"/>
    </font>
    <font>
      <b/>
      <sz val="9"/>
      <color theme="1"/>
      <name val="宋体"/>
      <charset val="134"/>
      <scheme val="minor"/>
    </font>
    <font>
      <b/>
      <sz val="10"/>
      <color theme="1"/>
      <name val="楷体_GB2312"/>
      <charset val="134"/>
    </font>
    <font>
      <b/>
      <sz val="10"/>
      <name val="楷体_GB2312"/>
      <charset val="134"/>
    </font>
    <font>
      <sz val="10"/>
      <color rgb="FFFF0000"/>
      <name val="仿宋_GB2312"/>
      <charset val="134"/>
    </font>
    <font>
      <sz val="9"/>
      <color theme="1"/>
      <name val="黑体"/>
      <charset val="134"/>
    </font>
    <font>
      <b/>
      <sz val="10"/>
      <name val="仿宋_GB2312"/>
      <charset val="134"/>
    </font>
    <font>
      <sz val="9"/>
      <name val="仿宋_GB2312"/>
      <charset val="134"/>
    </font>
    <font>
      <sz val="10"/>
      <color theme="1"/>
      <name val="黑体"/>
      <charset val="134"/>
    </font>
    <font>
      <sz val="8"/>
      <name val="仿宋_GB2312"/>
      <charset val="134"/>
    </font>
    <font>
      <sz val="10"/>
      <name val="宋体"/>
      <charset val="134"/>
      <scheme val="minor"/>
    </font>
    <font>
      <sz val="11"/>
      <color indexed="8"/>
      <name val="宋体"/>
      <charset val="134"/>
    </font>
    <font>
      <sz val="12"/>
      <name val="宋体"/>
      <charset val="134"/>
    </font>
    <font>
      <sz val="11"/>
      <color rgb="FF3F3F76"/>
      <name val="宋体"/>
      <charset val="0"/>
      <scheme val="minor"/>
    </font>
    <font>
      <sz val="11"/>
      <color theme="0"/>
      <name val="宋体"/>
      <charset val="0"/>
      <scheme val="minor"/>
    </font>
    <font>
      <b/>
      <sz val="11"/>
      <color rgb="FFFA7D00"/>
      <name val="宋体"/>
      <charset val="0"/>
      <scheme val="minor"/>
    </font>
    <font>
      <sz val="11"/>
      <color rgb="FF006100"/>
      <name val="宋体"/>
      <charset val="0"/>
      <scheme val="minor"/>
    </font>
    <font>
      <sz val="11"/>
      <color indexed="8"/>
      <name val="等线"/>
      <charset val="134"/>
    </font>
    <font>
      <b/>
      <sz val="11"/>
      <color theme="3"/>
      <name val="宋体"/>
      <charset val="134"/>
      <scheme val="minor"/>
    </font>
    <font>
      <sz val="11"/>
      <color rgb="FFFA7D00"/>
      <name val="宋体"/>
      <charset val="0"/>
      <scheme val="minor"/>
    </font>
    <font>
      <sz val="11"/>
      <color theme="1"/>
      <name val="宋体"/>
      <charset val="0"/>
      <scheme val="minor"/>
    </font>
    <font>
      <b/>
      <sz val="11"/>
      <color theme="1"/>
      <name val="宋体"/>
      <charset val="0"/>
      <scheme val="minor"/>
    </font>
    <font>
      <sz val="11"/>
      <color theme="1"/>
      <name val="Tahoma"/>
      <charset val="134"/>
    </font>
    <font>
      <u/>
      <sz val="11"/>
      <color rgb="FF0000FF"/>
      <name val="宋体"/>
      <charset val="0"/>
      <scheme val="minor"/>
    </font>
    <font>
      <sz val="11"/>
      <color theme="1"/>
      <name val="等线"/>
      <charset val="134"/>
    </font>
    <font>
      <sz val="11"/>
      <color rgb="FFFF0000"/>
      <name val="宋体"/>
      <charset val="0"/>
      <scheme val="minor"/>
    </font>
    <font>
      <sz val="11"/>
      <color rgb="FF9C0006"/>
      <name val="宋体"/>
      <charset val="0"/>
      <scheme val="minor"/>
    </font>
    <font>
      <sz val="10"/>
      <name val="Arial"/>
      <charset val="134"/>
    </font>
    <font>
      <b/>
      <sz val="13"/>
      <color theme="3"/>
      <name val="宋体"/>
      <charset val="134"/>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sz val="10"/>
      <name val="宋体"/>
      <charset val="134"/>
    </font>
  </fonts>
  <fills count="33">
    <fill>
      <patternFill patternType="none"/>
    </fill>
    <fill>
      <patternFill patternType="gray125"/>
    </fill>
    <fill>
      <patternFill patternType="solid">
        <fgColor rgb="FFFFCC9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7"/>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s>
  <borders count="19">
    <border>
      <left/>
      <right/>
      <top/>
      <bottom/>
      <diagonal/>
    </border>
    <border>
      <left style="thin">
        <color auto="true"/>
      </left>
      <right style="thin">
        <color auto="true"/>
      </right>
      <top style="thin">
        <color auto="true"/>
      </top>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383">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1"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2" fillId="0" borderId="0">
      <alignment vertical="center"/>
    </xf>
    <xf numFmtId="0" fontId="22" fillId="0" borderId="0"/>
    <xf numFmtId="0" fontId="22" fillId="0" borderId="0">
      <alignment vertical="center"/>
    </xf>
    <xf numFmtId="0" fontId="0" fillId="0" borderId="0">
      <alignment vertical="center"/>
    </xf>
    <xf numFmtId="0" fontId="21"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21" fillId="0" borderId="0">
      <alignment vertical="center"/>
    </xf>
    <xf numFmtId="0" fontId="22"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21"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0" fillId="0" borderId="0">
      <alignment vertical="center"/>
    </xf>
    <xf numFmtId="0" fontId="32" fillId="0" borderId="0"/>
    <xf numFmtId="0" fontId="0"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34" fillId="0" borderId="0"/>
    <xf numFmtId="0" fontId="0" fillId="0" borderId="0">
      <alignment vertical="center"/>
    </xf>
    <xf numFmtId="0" fontId="21" fillId="0" borderId="0">
      <alignment vertical="center"/>
    </xf>
    <xf numFmtId="0" fontId="32" fillId="0" borderId="0"/>
    <xf numFmtId="0" fontId="22" fillId="0" borderId="0"/>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2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22" fillId="0" borderId="0"/>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0" fillId="0" borderId="0">
      <alignment vertical="center"/>
    </xf>
    <xf numFmtId="0" fontId="22" fillId="0" borderId="0"/>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22" fillId="0" borderId="0"/>
    <xf numFmtId="0" fontId="0" fillId="0" borderId="0">
      <alignment vertical="center"/>
    </xf>
    <xf numFmtId="0" fontId="0" fillId="0" borderId="0">
      <alignment vertical="center"/>
    </xf>
    <xf numFmtId="0" fontId="22" fillId="0" borderId="0"/>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21" fillId="0" borderId="0">
      <alignment vertical="center"/>
    </xf>
    <xf numFmtId="0" fontId="32" fillId="0" borderId="0"/>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34" fillId="0" borderId="0">
      <alignment vertical="center"/>
    </xf>
    <xf numFmtId="0" fontId="24"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xf numFmtId="0" fontId="22" fillId="0" borderId="0">
      <alignment vertical="center"/>
    </xf>
    <xf numFmtId="0" fontId="0" fillId="0" borderId="0">
      <alignment vertical="center"/>
    </xf>
    <xf numFmtId="0" fontId="24" fillId="29" borderId="0" applyNumberFormat="false" applyBorder="false" applyAlignment="false" applyProtection="false">
      <alignment vertical="center"/>
    </xf>
    <xf numFmtId="0" fontId="21" fillId="0" borderId="0">
      <alignment vertical="center"/>
    </xf>
    <xf numFmtId="0" fontId="30" fillId="18" borderId="0" applyNumberFormat="false" applyBorder="false" applyAlignment="false" applyProtection="false">
      <alignment vertical="center"/>
    </xf>
    <xf numFmtId="0" fontId="41" fillId="5" borderId="16" applyNumberFormat="false" applyAlignment="false" applyProtection="false">
      <alignment vertical="center"/>
    </xf>
    <xf numFmtId="0" fontId="0" fillId="0" borderId="0">
      <alignment vertical="center"/>
    </xf>
    <xf numFmtId="0" fontId="45" fillId="32" borderId="18" applyNumberFormat="false" applyAlignment="false" applyProtection="false">
      <alignment vertical="center"/>
    </xf>
    <xf numFmtId="0" fontId="21" fillId="0" borderId="0">
      <alignment vertical="center"/>
    </xf>
    <xf numFmtId="0" fontId="0" fillId="0" borderId="0">
      <alignment vertical="center"/>
    </xf>
    <xf numFmtId="0" fontId="36" fillId="17"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1" fillId="0" borderId="0">
      <alignment vertical="center"/>
    </xf>
    <xf numFmtId="0" fontId="0" fillId="0" borderId="0">
      <alignment vertical="center"/>
    </xf>
    <xf numFmtId="0" fontId="39" fillId="0" borderId="15" applyNumberFormat="false" applyFill="false" applyAlignment="false" applyProtection="false">
      <alignment vertical="center"/>
    </xf>
    <xf numFmtId="0" fontId="30" fillId="2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30" fillId="21" borderId="0" applyNumberFormat="false" applyBorder="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0" fillId="0" borderId="0">
      <alignment vertical="center"/>
    </xf>
    <xf numFmtId="0" fontId="21" fillId="0" borderId="0">
      <alignment vertical="center"/>
    </xf>
    <xf numFmtId="0" fontId="30" fillId="30" borderId="0" applyNumberFormat="false" applyBorder="false" applyAlignment="false" applyProtection="false">
      <alignment vertical="center"/>
    </xf>
    <xf numFmtId="0" fontId="0" fillId="0" borderId="0">
      <alignment vertical="center"/>
    </xf>
    <xf numFmtId="0" fontId="33" fillId="0" borderId="0" applyNumberFormat="false" applyFill="false" applyBorder="false" applyAlignment="false" applyProtection="false">
      <alignment vertical="center"/>
    </xf>
    <xf numFmtId="0" fontId="0" fillId="0" borderId="0">
      <alignment vertical="center"/>
    </xf>
    <xf numFmtId="0" fontId="24" fillId="23" borderId="0" applyNumberFormat="false" applyBorder="false" applyAlignment="false" applyProtection="false">
      <alignment vertical="center"/>
    </xf>
    <xf numFmtId="0" fontId="0" fillId="0" borderId="0">
      <alignment vertical="center"/>
    </xf>
    <xf numFmtId="0" fontId="32" fillId="0" borderId="0"/>
    <xf numFmtId="0" fontId="0" fillId="0" borderId="0">
      <alignment vertical="center"/>
    </xf>
    <xf numFmtId="0" fontId="0" fillId="0" borderId="0">
      <alignment vertical="center"/>
    </xf>
    <xf numFmtId="0" fontId="28" fillId="0" borderId="14" applyNumberFormat="false" applyFill="false" applyAlignment="false" applyProtection="false">
      <alignment vertical="center"/>
    </xf>
    <xf numFmtId="0" fontId="0" fillId="0" borderId="0">
      <alignment vertical="center"/>
    </xf>
    <xf numFmtId="0" fontId="31" fillId="0" borderId="13" applyNumberFormat="false" applyFill="false" applyAlignment="false" applyProtection="false">
      <alignment vertical="center"/>
    </xf>
    <xf numFmtId="0" fontId="21" fillId="0" borderId="0">
      <alignment vertical="center"/>
    </xf>
    <xf numFmtId="0" fontId="0" fillId="0" borderId="0">
      <alignment vertical="center"/>
    </xf>
    <xf numFmtId="0" fontId="30" fillId="10" borderId="0" applyNumberFormat="false" applyBorder="false" applyAlignment="false" applyProtection="false">
      <alignment vertical="center"/>
    </xf>
    <xf numFmtId="0" fontId="0" fillId="0" borderId="0">
      <alignment vertical="center"/>
    </xf>
    <xf numFmtId="0" fontId="30" fillId="9" borderId="0" applyNumberFormat="false" applyBorder="false" applyAlignment="false" applyProtection="false">
      <alignment vertical="center"/>
    </xf>
    <xf numFmtId="0" fontId="22" fillId="0" borderId="0">
      <alignment vertical="center"/>
    </xf>
    <xf numFmtId="0" fontId="0" fillId="0" borderId="0">
      <alignment vertical="center"/>
    </xf>
    <xf numFmtId="0" fontId="35" fillId="0" borderId="0" applyNumberFormat="false" applyFill="false" applyBorder="false" applyAlignment="false" applyProtection="false">
      <alignment vertical="center"/>
    </xf>
    <xf numFmtId="0" fontId="0" fillId="0" borderId="0">
      <alignment vertical="center"/>
    </xf>
    <xf numFmtId="43" fontId="0" fillId="0" borderId="0" applyFont="false" applyFill="false" applyBorder="false" applyAlignment="false" applyProtection="false">
      <alignment vertical="center"/>
    </xf>
    <xf numFmtId="0" fontId="0" fillId="0" borderId="0">
      <alignment vertical="center"/>
    </xf>
    <xf numFmtId="0" fontId="44"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1" fillId="0" borderId="0">
      <alignment vertical="center"/>
    </xf>
    <xf numFmtId="0" fontId="0" fillId="0" borderId="0">
      <alignment vertical="center"/>
    </xf>
    <xf numFmtId="0" fontId="32" fillId="0" borderId="0"/>
    <xf numFmtId="0" fontId="0" fillId="0" borderId="0">
      <alignment vertical="center"/>
    </xf>
    <xf numFmtId="0" fontId="30" fillId="8" borderId="0" applyNumberFormat="false" applyBorder="false" applyAlignment="false" applyProtection="false">
      <alignment vertical="center"/>
    </xf>
    <xf numFmtId="0" fontId="34" fillId="0" borderId="0">
      <alignment vertical="center"/>
    </xf>
    <xf numFmtId="0" fontId="29" fillId="0" borderId="12"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7" fillId="0" borderId="0">
      <alignment vertical="center"/>
    </xf>
    <xf numFmtId="0" fontId="21" fillId="0" borderId="0">
      <alignment vertical="center"/>
    </xf>
    <xf numFmtId="0" fontId="30" fillId="13" borderId="0" applyNumberFormat="false" applyBorder="false" applyAlignment="false" applyProtection="false">
      <alignment vertical="center"/>
    </xf>
    <xf numFmtId="0" fontId="0" fillId="0" borderId="0">
      <alignment vertical="center"/>
    </xf>
    <xf numFmtId="42" fontId="0" fillId="0" borderId="0" applyFont="false" applyFill="false" applyBorder="false" applyAlignment="false" applyProtection="false">
      <alignment vertical="center"/>
    </xf>
    <xf numFmtId="0" fontId="0" fillId="0" borderId="0">
      <alignment vertical="center"/>
    </xf>
    <xf numFmtId="0" fontId="0" fillId="0" borderId="0">
      <alignment vertical="center"/>
    </xf>
    <xf numFmtId="0" fontId="30" fillId="11" borderId="0" applyNumberFormat="false" applyBorder="false" applyAlignment="false" applyProtection="false">
      <alignment vertical="center"/>
    </xf>
    <xf numFmtId="0" fontId="22" fillId="0" borderId="0"/>
    <xf numFmtId="0" fontId="0" fillId="0" borderId="0">
      <alignment vertical="center"/>
    </xf>
    <xf numFmtId="0" fontId="0" fillId="28" borderId="17" applyNumberFormat="false" applyFont="false" applyAlignment="false" applyProtection="false">
      <alignment vertical="center"/>
    </xf>
    <xf numFmtId="0" fontId="24" fillId="14" borderId="0" applyNumberFormat="false" applyBorder="false" applyAlignment="false" applyProtection="false">
      <alignment vertical="center"/>
    </xf>
    <xf numFmtId="0" fontId="0" fillId="0" borderId="0">
      <alignment vertical="center"/>
    </xf>
    <xf numFmtId="0" fontId="22" fillId="0" borderId="0">
      <alignment vertical="center"/>
    </xf>
    <xf numFmtId="0" fontId="26" fillId="6" borderId="0" applyNumberFormat="false" applyBorder="false" applyAlignment="false" applyProtection="false">
      <alignment vertical="center"/>
    </xf>
    <xf numFmtId="0" fontId="42" fillId="27" borderId="0" applyNumberFormat="false" applyBorder="false" applyAlignment="false" applyProtection="false">
      <alignment vertical="center"/>
    </xf>
    <xf numFmtId="0" fontId="21" fillId="0" borderId="0">
      <alignment vertical="center"/>
    </xf>
    <xf numFmtId="0" fontId="21" fillId="0" borderId="0">
      <alignment vertical="center"/>
    </xf>
    <xf numFmtId="0" fontId="25" fillId="5" borderId="11" applyNumberFormat="false" applyAlignment="false" applyProtection="false">
      <alignment vertical="center"/>
    </xf>
    <xf numFmtId="0" fontId="0" fillId="0" borderId="0">
      <alignment vertical="center"/>
    </xf>
    <xf numFmtId="0" fontId="38"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alignment vertical="center"/>
    </xf>
    <xf numFmtId="0" fontId="0" fillId="0" borderId="0">
      <alignment vertical="center"/>
    </xf>
    <xf numFmtId="0" fontId="24" fillId="19"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2"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4" fillId="16"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26" borderId="0" applyNumberFormat="false" applyBorder="false" applyAlignment="false" applyProtection="false">
      <alignment vertical="center"/>
    </xf>
    <xf numFmtId="0" fontId="22" fillId="0" borderId="0">
      <alignment vertical="center"/>
    </xf>
    <xf numFmtId="0" fontId="30" fillId="25" borderId="0" applyNumberFormat="false" applyBorder="false" applyAlignment="false" applyProtection="false">
      <alignment vertical="center"/>
    </xf>
    <xf numFmtId="0" fontId="0" fillId="0" borderId="0">
      <alignment vertical="center"/>
    </xf>
    <xf numFmtId="0" fontId="21" fillId="0" borderId="0">
      <alignment vertical="center"/>
    </xf>
    <xf numFmtId="0" fontId="23" fillId="2" borderId="11"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30" fillId="24" borderId="0" applyNumberFormat="false" applyBorder="false" applyAlignment="false" applyProtection="false">
      <alignment vertical="center"/>
    </xf>
    <xf numFmtId="0" fontId="0" fillId="0" borderId="0">
      <alignment vertical="center"/>
    </xf>
    <xf numFmtId="0" fontId="24" fillId="7" borderId="0" applyNumberFormat="false" applyBorder="false" applyAlignment="false" applyProtection="false">
      <alignment vertical="center"/>
    </xf>
    <xf numFmtId="0" fontId="0" fillId="0" borderId="0">
      <alignment vertical="center"/>
    </xf>
    <xf numFmtId="0" fontId="22" fillId="0" borderId="0">
      <alignment vertical="center"/>
    </xf>
    <xf numFmtId="0" fontId="30"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0"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1" fillId="0" borderId="0" applyProtection="false"/>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xf numFmtId="0" fontId="0" fillId="0" borderId="0">
      <alignment vertical="center"/>
    </xf>
    <xf numFmtId="0" fontId="21" fillId="0" borderId="0">
      <alignment vertical="center"/>
    </xf>
    <xf numFmtId="0" fontId="0" fillId="0" borderId="0">
      <alignment vertical="center"/>
    </xf>
    <xf numFmtId="0" fontId="37" fillId="0" borderId="0"/>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2" fillId="0" borderId="0"/>
    <xf numFmtId="0" fontId="22" fillId="0" borderId="0"/>
    <xf numFmtId="0" fontId="0" fillId="0" borderId="0">
      <alignment vertical="center"/>
    </xf>
    <xf numFmtId="0" fontId="22"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87">
    <xf numFmtId="0" fontId="0" fillId="0" borderId="0" xfId="0">
      <alignment vertical="center"/>
    </xf>
    <xf numFmtId="0" fontId="0" fillId="0" borderId="0" xfId="0" applyFont="true" applyFill="true">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lignment vertical="center"/>
    </xf>
    <xf numFmtId="0" fontId="5" fillId="0" borderId="0" xfId="0" applyFont="true" applyFill="true">
      <alignment vertical="center"/>
    </xf>
    <xf numFmtId="0" fontId="6" fillId="0" borderId="0" xfId="0" applyFont="true" applyFill="true">
      <alignment vertical="center"/>
    </xf>
    <xf numFmtId="0" fontId="0" fillId="0" borderId="0" xfId="0" applyFill="true">
      <alignment vertical="center"/>
    </xf>
    <xf numFmtId="0" fontId="7" fillId="0" borderId="0" xfId="0" applyFont="true" applyFill="true">
      <alignment vertical="center"/>
    </xf>
    <xf numFmtId="0" fontId="0" fillId="0" borderId="0" xfId="0" applyFill="true" applyAlignment="true">
      <alignment horizontal="center" vertical="center"/>
    </xf>
    <xf numFmtId="0" fontId="0" fillId="0" borderId="0" xfId="0" applyFill="true" applyAlignment="true">
      <alignment horizontal="center" vertical="center" wrapText="true"/>
    </xf>
    <xf numFmtId="0" fontId="8"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xf>
    <xf numFmtId="0" fontId="9" fillId="0" borderId="1" xfId="0" applyFont="true" applyFill="true" applyBorder="true" applyAlignment="true" applyProtection="true">
      <alignment horizontal="center" vertical="center" wrapText="true"/>
      <protection locked="false"/>
    </xf>
    <xf numFmtId="0" fontId="9" fillId="0" borderId="2" xfId="0" applyFont="true" applyFill="true" applyBorder="true" applyAlignment="true" applyProtection="true">
      <alignment horizontal="center" vertical="center" wrapText="true"/>
      <protection locked="false"/>
    </xf>
    <xf numFmtId="0" fontId="9" fillId="0" borderId="3" xfId="0" applyFont="true" applyFill="true" applyBorder="true" applyAlignment="true" applyProtection="true">
      <alignment horizontal="center" vertical="center" wrapText="true"/>
      <protection locked="false"/>
    </xf>
    <xf numFmtId="0" fontId="9" fillId="0" borderId="4" xfId="0" applyFont="true" applyFill="true" applyBorder="true" applyAlignment="true" applyProtection="true">
      <alignment horizontal="center" vertical="center" wrapText="true"/>
      <protection locked="false"/>
    </xf>
    <xf numFmtId="0" fontId="9" fillId="0" borderId="5" xfId="0" applyFont="true" applyFill="true" applyBorder="true" applyAlignment="true" applyProtection="true">
      <alignment horizontal="center" vertical="center" wrapText="true"/>
      <protection locked="false"/>
    </xf>
    <xf numFmtId="0" fontId="9" fillId="0" borderId="6" xfId="0" applyFont="true" applyFill="true" applyBorder="true" applyAlignment="true" applyProtection="true">
      <alignment horizontal="center" vertical="center" wrapText="true"/>
      <protection locked="false"/>
    </xf>
    <xf numFmtId="0" fontId="10" fillId="0" borderId="7" xfId="0" applyFont="true" applyFill="true" applyBorder="true" applyAlignment="true" applyProtection="true">
      <alignment horizontal="center" vertical="center"/>
      <protection locked="false"/>
    </xf>
    <xf numFmtId="0" fontId="11" fillId="0" borderId="7" xfId="0" applyFont="true" applyFill="true" applyBorder="true" applyAlignment="true" applyProtection="true">
      <alignment horizontal="center" vertical="center"/>
      <protection locked="false"/>
    </xf>
    <xf numFmtId="0" fontId="11" fillId="0" borderId="7" xfId="0" applyFont="true" applyFill="true" applyBorder="true" applyProtection="true">
      <alignment vertical="center"/>
      <protection locked="false"/>
    </xf>
    <xf numFmtId="0" fontId="4" fillId="0" borderId="7" xfId="0" applyFont="true" applyFill="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13" fillId="0" borderId="7" xfId="300" applyFont="true" applyFill="true" applyBorder="true" applyAlignment="true">
      <alignment horizontal="center" vertical="center" wrapText="true"/>
    </xf>
    <xf numFmtId="0" fontId="12" fillId="0" borderId="7" xfId="119" applyFont="true" applyFill="true" applyBorder="true" applyAlignment="true">
      <alignment horizontal="center" vertical="center" wrapText="true"/>
    </xf>
    <xf numFmtId="0" fontId="4" fillId="0" borderId="7" xfId="0" applyFont="true" applyFill="true" applyBorder="true" applyAlignment="true">
      <alignment horizontal="left" vertical="center" wrapText="true"/>
    </xf>
    <xf numFmtId="0" fontId="4" fillId="0" borderId="7" xfId="300" applyFont="true" applyFill="true" applyBorder="true" applyAlignment="true">
      <alignment horizontal="center" vertical="center" wrapText="true"/>
    </xf>
    <xf numFmtId="0" fontId="4" fillId="0" borderId="7" xfId="296" applyFont="true" applyFill="true" applyBorder="true" applyAlignment="true">
      <alignment horizontal="center" vertical="center" wrapText="true"/>
    </xf>
    <xf numFmtId="0" fontId="4" fillId="0" borderId="7" xfId="122" applyFont="true" applyFill="true" applyBorder="true" applyAlignment="true">
      <alignment horizontal="left" vertical="center" wrapText="true"/>
    </xf>
    <xf numFmtId="0" fontId="4" fillId="0" borderId="7" xfId="331" applyFont="true" applyFill="true" applyBorder="true" applyAlignment="true">
      <alignment horizontal="center" vertical="center" wrapText="true"/>
    </xf>
    <xf numFmtId="0" fontId="4" fillId="0" borderId="7" xfId="296" applyFont="true" applyFill="true" applyBorder="true" applyAlignment="true">
      <alignment horizontal="left" vertical="center" wrapText="true"/>
    </xf>
    <xf numFmtId="0" fontId="4" fillId="0" borderId="7" xfId="300" applyFont="true" applyFill="true" applyBorder="true" applyAlignment="true">
      <alignment horizontal="left" vertical="center" wrapText="true"/>
    </xf>
    <xf numFmtId="0" fontId="4" fillId="0" borderId="7" xfId="32" applyFont="true" applyFill="true" applyBorder="true" applyAlignment="true">
      <alignment horizontal="center" vertical="center" wrapText="true"/>
    </xf>
    <xf numFmtId="0" fontId="13" fillId="0" borderId="7" xfId="331" applyFont="true" applyFill="true" applyBorder="true" applyAlignment="true">
      <alignment horizontal="center" vertical="center" wrapText="true"/>
    </xf>
    <xf numFmtId="0" fontId="13" fillId="0" borderId="7" xfId="296" applyFont="true" applyFill="true" applyBorder="true" applyAlignment="true">
      <alignment horizontal="center" vertical="center" wrapText="true"/>
    </xf>
    <xf numFmtId="0" fontId="4" fillId="0" borderId="7" xfId="0" applyFont="true" applyFill="true" applyBorder="true" applyAlignment="true">
      <alignment vertical="center" wrapText="true"/>
    </xf>
    <xf numFmtId="0" fontId="13" fillId="0" borderId="7" xfId="119" applyFont="true" applyFill="true" applyBorder="true" applyAlignment="true">
      <alignment horizontal="center" vertical="center" wrapText="true"/>
    </xf>
    <xf numFmtId="0" fontId="14" fillId="0" borderId="7" xfId="0" applyFont="true" applyFill="true" applyBorder="true" applyAlignment="true">
      <alignment horizontal="center" vertical="center" wrapText="true"/>
    </xf>
    <xf numFmtId="0" fontId="9" fillId="0" borderId="8" xfId="0" applyFont="true" applyFill="true" applyBorder="true" applyAlignment="true" applyProtection="true">
      <alignment horizontal="center" vertical="center" wrapText="true"/>
      <protection locked="false"/>
    </xf>
    <xf numFmtId="0" fontId="9" fillId="0" borderId="7" xfId="0" applyFont="true" applyFill="true" applyBorder="true" applyAlignment="true">
      <alignment horizontal="center" vertical="center"/>
    </xf>
    <xf numFmtId="0" fontId="9" fillId="0" borderId="5" xfId="0" applyFont="true" applyFill="true" applyBorder="true" applyAlignment="true" applyProtection="true">
      <alignment vertical="center" wrapText="true"/>
      <protection locked="false"/>
    </xf>
    <xf numFmtId="0" fontId="15" fillId="0" borderId="7" xfId="0" applyFont="true" applyFill="true" applyBorder="true" applyAlignment="true" applyProtection="true">
      <alignment horizontal="center" vertical="center" wrapText="true"/>
      <protection locked="false"/>
    </xf>
    <xf numFmtId="0" fontId="16" fillId="0" borderId="7" xfId="0" applyFont="true" applyFill="true" applyBorder="true" applyAlignment="true" applyProtection="true">
      <alignment horizontal="center" vertical="center"/>
      <protection locked="false"/>
    </xf>
    <xf numFmtId="0" fontId="13" fillId="0" borderId="7" xfId="0" applyFont="true" applyFill="true" applyBorder="true" applyAlignment="true" applyProtection="true">
      <alignment horizontal="center" vertical="center"/>
      <protection locked="false"/>
    </xf>
    <xf numFmtId="0" fontId="12" fillId="0" borderId="7" xfId="0" applyFont="true" applyFill="true" applyBorder="true" applyAlignment="true" applyProtection="true">
      <alignment horizontal="center" vertical="center"/>
      <protection locked="false"/>
    </xf>
    <xf numFmtId="0" fontId="4" fillId="0" borderId="7" xfId="0" applyFont="true" applyFill="true" applyBorder="true" applyAlignment="true" applyProtection="true">
      <alignment horizontal="center" vertical="center"/>
      <protection locked="false"/>
    </xf>
    <xf numFmtId="0" fontId="17" fillId="0" borderId="7" xfId="0" applyFont="true" applyFill="true" applyBorder="true" applyAlignment="true" applyProtection="true">
      <alignment horizontal="center" vertical="center"/>
      <protection locked="false"/>
    </xf>
    <xf numFmtId="0" fontId="9" fillId="0" borderId="9" xfId="0" applyFont="true" applyFill="true" applyBorder="true" applyAlignment="true">
      <alignment horizontal="center" vertical="center"/>
    </xf>
    <xf numFmtId="0" fontId="9" fillId="0" borderId="7" xfId="0" applyFont="true" applyFill="true" applyBorder="true" applyAlignment="true" applyProtection="true">
      <alignment horizontal="center" vertical="center" wrapText="true"/>
      <protection locked="false"/>
    </xf>
    <xf numFmtId="0" fontId="15" fillId="0" borderId="9" xfId="0" applyFont="true" applyFill="true" applyBorder="true" applyAlignment="true" applyProtection="true">
      <alignment horizontal="center" vertical="center" wrapText="true"/>
      <protection locked="false"/>
    </xf>
    <xf numFmtId="0" fontId="9" fillId="0" borderId="7" xfId="0" applyFont="true" applyFill="true" applyBorder="true" applyAlignment="true" applyProtection="true">
      <alignment vertical="center" wrapText="true"/>
      <protection locked="false"/>
    </xf>
    <xf numFmtId="0" fontId="4" fillId="0" borderId="7" xfId="313" applyFont="true" applyFill="true" applyBorder="true" applyAlignment="true">
      <alignment horizontal="center" vertical="center" wrapText="true"/>
    </xf>
    <xf numFmtId="0" fontId="4" fillId="0" borderId="7" xfId="122" applyFont="true" applyFill="true" applyBorder="true" applyAlignment="true" applyProtection="true">
      <alignment horizontal="center" vertical="center"/>
      <protection locked="false"/>
    </xf>
    <xf numFmtId="0" fontId="4" fillId="0" borderId="7" xfId="122" applyFont="true" applyFill="true" applyBorder="true" applyAlignment="true">
      <alignment horizontal="center" vertical="center" wrapText="true"/>
    </xf>
    <xf numFmtId="0" fontId="4" fillId="0" borderId="7" xfId="274" applyFont="true" applyFill="true" applyBorder="true" applyAlignment="true">
      <alignment horizontal="center" vertical="center" wrapText="true"/>
    </xf>
    <xf numFmtId="0" fontId="9" fillId="0" borderId="10" xfId="0" applyFont="true" applyFill="true" applyBorder="true" applyAlignment="true" applyProtection="true">
      <alignment horizontal="center" vertical="center" wrapText="true"/>
      <protection locked="false"/>
    </xf>
    <xf numFmtId="0" fontId="9" fillId="0" borderId="10" xfId="0" applyFont="true" applyFill="true" applyBorder="true" applyAlignment="true" applyProtection="true">
      <alignment vertical="center" wrapText="true"/>
      <protection locked="false"/>
    </xf>
    <xf numFmtId="0" fontId="13" fillId="0" borderId="7" xfId="313" applyFont="true" applyFill="true" applyBorder="true" applyAlignment="true">
      <alignment horizontal="left" vertical="center" wrapText="true"/>
    </xf>
    <xf numFmtId="0" fontId="13" fillId="0" borderId="7" xfId="313" applyFont="true" applyFill="true" applyBorder="true" applyAlignment="true">
      <alignment horizontal="center" vertical="center" wrapText="true"/>
    </xf>
    <xf numFmtId="0" fontId="4" fillId="0" borderId="7" xfId="313" applyFont="true" applyFill="true" applyBorder="true" applyAlignment="true">
      <alignment horizontal="left" vertical="center" wrapText="true"/>
    </xf>
    <xf numFmtId="0" fontId="3" fillId="0" borderId="7" xfId="0" applyFont="true" applyFill="true" applyBorder="true">
      <alignment vertical="center"/>
    </xf>
    <xf numFmtId="0" fontId="4" fillId="0" borderId="7" xfId="274" applyFont="true" applyFill="true" applyBorder="true" applyAlignment="true">
      <alignment horizontal="left" vertical="center" wrapText="true"/>
    </xf>
    <xf numFmtId="0" fontId="13" fillId="0" borderId="7" xfId="274" applyFont="true" applyFill="true" applyBorder="true" applyAlignment="true">
      <alignment horizontal="left" vertical="center" wrapText="true"/>
    </xf>
    <xf numFmtId="0" fontId="13" fillId="0" borderId="7" xfId="274" applyFont="true" applyFill="true" applyBorder="true" applyAlignment="true">
      <alignment horizontal="center" vertical="center" wrapText="true"/>
    </xf>
    <xf numFmtId="0" fontId="17" fillId="0" borderId="7" xfId="313" applyFont="true" applyFill="true" applyBorder="true" applyAlignment="true">
      <alignment horizontal="left" vertical="center" wrapText="true"/>
    </xf>
    <xf numFmtId="0" fontId="17" fillId="0" borderId="7" xfId="300" applyFont="true" applyFill="true" applyBorder="true" applyAlignment="true">
      <alignment horizontal="center" vertical="center" wrapText="true"/>
    </xf>
    <xf numFmtId="0" fontId="13" fillId="0" borderId="7" xfId="122" applyFont="true" applyFill="true" applyBorder="true" applyAlignment="true">
      <alignment horizontal="left" vertical="center" wrapText="true"/>
    </xf>
    <xf numFmtId="0" fontId="13" fillId="0" borderId="7" xfId="122" applyFont="true" applyFill="true" applyBorder="true" applyAlignment="true">
      <alignment horizontal="center" vertical="center" wrapText="true"/>
    </xf>
    <xf numFmtId="0" fontId="18" fillId="0" borderId="1" xfId="0" applyFont="true" applyFill="true" applyBorder="true" applyAlignment="true" applyProtection="true">
      <alignment horizontal="center" vertical="center" wrapText="true"/>
      <protection locked="false"/>
    </xf>
    <xf numFmtId="0" fontId="18" fillId="0" borderId="3" xfId="0" applyFont="true" applyFill="true" applyBorder="true" applyAlignment="true" applyProtection="true">
      <alignment horizontal="center" vertical="center" wrapText="true"/>
      <protection locked="false"/>
    </xf>
    <xf numFmtId="0" fontId="18" fillId="0" borderId="5" xfId="0" applyFont="true" applyFill="true" applyBorder="true" applyAlignment="true" applyProtection="true">
      <alignment horizontal="center" vertical="center" wrapText="true"/>
      <protection locked="false"/>
    </xf>
    <xf numFmtId="0" fontId="11" fillId="0" borderId="7" xfId="0" applyFont="true" applyFill="true" applyBorder="true">
      <alignment vertical="center"/>
    </xf>
    <xf numFmtId="0" fontId="4" fillId="0" borderId="7" xfId="119" applyFont="true" applyFill="true" applyBorder="true" applyAlignment="true">
      <alignment horizontal="center" vertical="center" wrapText="true"/>
    </xf>
    <xf numFmtId="0" fontId="4" fillId="0" borderId="5" xfId="119" applyFont="true" applyFill="true" applyBorder="true" applyAlignment="true">
      <alignment horizontal="center" vertical="center" wrapText="true"/>
    </xf>
    <xf numFmtId="0" fontId="17" fillId="0" borderId="7" xfId="274" applyFont="true" applyFill="true" applyBorder="true" applyAlignment="true">
      <alignment horizontal="left" vertical="center" wrapText="true"/>
    </xf>
    <xf numFmtId="0" fontId="19" fillId="0" borderId="7" xfId="313" applyFont="true" applyFill="true" applyBorder="true" applyAlignment="true">
      <alignment horizontal="left" vertical="center" wrapText="true"/>
    </xf>
    <xf numFmtId="0" fontId="13" fillId="0" borderId="5" xfId="119" applyFont="true" applyFill="true" applyBorder="true" applyAlignment="true">
      <alignment horizontal="center" vertical="center" wrapText="true"/>
    </xf>
    <xf numFmtId="0" fontId="4" fillId="0" borderId="7" xfId="122" applyFont="true" applyFill="true" applyBorder="true" applyAlignment="true">
      <alignment horizontal="center" vertical="center"/>
    </xf>
    <xf numFmtId="0" fontId="6" fillId="0" borderId="7" xfId="0" applyFont="true" applyFill="true" applyBorder="true">
      <alignment vertical="center"/>
    </xf>
    <xf numFmtId="0" fontId="13" fillId="0" borderId="7" xfId="122" applyFont="true" applyFill="true" applyBorder="true" applyAlignment="true">
      <alignment horizontal="center" vertical="center"/>
    </xf>
    <xf numFmtId="0" fontId="5" fillId="0" borderId="7" xfId="0" applyFont="true" applyFill="true" applyBorder="true">
      <alignment vertical="center"/>
    </xf>
    <xf numFmtId="0" fontId="1" fillId="0" borderId="7" xfId="0"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13" fillId="0" borderId="7" xfId="0" applyFont="true" applyFill="true" applyBorder="true" applyAlignment="true">
      <alignment horizontal="center" vertical="center" wrapText="true"/>
    </xf>
    <xf numFmtId="0" fontId="20" fillId="0" borderId="7" xfId="0" applyFont="true" applyFill="true" applyBorder="true" applyAlignment="true">
      <alignment horizontal="center" vertical="center" wrapText="true"/>
    </xf>
  </cellXfs>
  <cellStyles count="383">
    <cellStyle name="常规" xfId="0" builtinId="0"/>
    <cellStyle name="常规 2" xfId="1"/>
    <cellStyle name="常规 2 2 2 3 2 2" xfId="2"/>
    <cellStyle name="常规 13 2 3" xfId="3"/>
    <cellStyle name="常规 2 2 3 2 2 2 3" xfId="4"/>
    <cellStyle name="常规 3 2" xfId="5"/>
    <cellStyle name="常规 2 2 2 2 2 2 2" xfId="6"/>
    <cellStyle name="常规 2 2 2 2 2 2 3" xfId="7"/>
    <cellStyle name="常规 3 2 2 2" xfId="8"/>
    <cellStyle name="常规 2 2 2 2 2 3" xfId="9"/>
    <cellStyle name="常规 4 2 4 2" xfId="10"/>
    <cellStyle name="常规 2 2 3 2 2 2 2" xfId="11"/>
    <cellStyle name="常规 2 2 3 2 2 2 2 2" xfId="12"/>
    <cellStyle name="常规 2 2 2 2 3 3" xfId="13"/>
    <cellStyle name="常规 2 2 3 2 3" xfId="14"/>
    <cellStyle name="常规 4 2 5 2" xfId="15"/>
    <cellStyle name="常规 2 2 3 2 3 2 2" xfId="16"/>
    <cellStyle name="常规 4 2 5 3" xfId="17"/>
    <cellStyle name="常规 2 2 3 2 4" xfId="18"/>
    <cellStyle name="常规 2 5 2 3" xfId="19"/>
    <cellStyle name="常规 2 2 3 2 2" xfId="20"/>
    <cellStyle name="常规 2 2 2 2 3 2" xfId="21"/>
    <cellStyle name="常规 2 2 3 2 3 2" xfId="22"/>
    <cellStyle name="常规 4 2 5 2 2" xfId="23"/>
    <cellStyle name="常规 13 2" xfId="24"/>
    <cellStyle name="e鯪9Y_x000b_ 3 3" xfId="25"/>
    <cellStyle name="常规 13 2 3 2 2" xfId="26"/>
    <cellStyle name="常规 11 3" xfId="27"/>
    <cellStyle name="常规 11 10 3 2 2" xfId="28"/>
    <cellStyle name="常规 13 2 2 3" xfId="29"/>
    <cellStyle name="常规 2 2 6 2" xfId="30"/>
    <cellStyle name="常规 2 4 2 3" xfId="31"/>
    <cellStyle name="常规 2 2 2 2 2" xfId="32"/>
    <cellStyle name="常规 2 2 2 2 2 2" xfId="33"/>
    <cellStyle name="常规 4 4 3 3" xfId="34"/>
    <cellStyle name="常规 7 4" xfId="35"/>
    <cellStyle name="常规 13 2 3 2" xfId="36"/>
    <cellStyle name="常规 2 4 3 3" xfId="37"/>
    <cellStyle name="常规 2 2 2 3 2" xfId="38"/>
    <cellStyle name="常规 13 2 3 3" xfId="39"/>
    <cellStyle name="常规 11 10 2 2 2 2" xfId="40"/>
    <cellStyle name="常规 13 2 2 2" xfId="41"/>
    <cellStyle name="常规 2 4 2 2" xfId="42"/>
    <cellStyle name="常规 2 2 2 3 2 3" xfId="43"/>
    <cellStyle name="常规 11 10 3" xfId="44"/>
    <cellStyle name="常规 4 2 2 2 3 3" xfId="45"/>
    <cellStyle name="常规 2 2 3 3 2 2" xfId="46"/>
    <cellStyle name="常规 2 7 2 2" xfId="47"/>
    <cellStyle name="常规 11 4" xfId="48"/>
    <cellStyle name="常规 2 2 4 2 2" xfId="49"/>
    <cellStyle name="常规 2 6 2 3" xfId="50"/>
    <cellStyle name="常规 2 2 2 2 3 2 2" xfId="51"/>
    <cellStyle name="常规 2 2 3 2 2 2" xfId="52"/>
    <cellStyle name="常规 13 3 2 2" xfId="53"/>
    <cellStyle name="常规 2 5" xfId="54"/>
    <cellStyle name="常规 10 3 3 2" xfId="55"/>
    <cellStyle name="常规 13 2 2 2 3" xfId="56"/>
    <cellStyle name="常规 2 6 2 2" xfId="57"/>
    <cellStyle name="常规 13 2 2 2 2" xfId="58"/>
    <cellStyle name="常规 13" xfId="59"/>
    <cellStyle name="常规 11 3 3" xfId="60"/>
    <cellStyle name="常规 7 2 2 2" xfId="61"/>
    <cellStyle name="常规 2 2 3 2 3 3" xfId="62"/>
    <cellStyle name="常规 7 2 3 2 2" xfId="63"/>
    <cellStyle name="常规 11 2 3" xfId="64"/>
    <cellStyle name="常规 2 2 4 2" xfId="65"/>
    <cellStyle name="常规 2 2 2 3 3" xfId="66"/>
    <cellStyle name="常规 11 2 2 3" xfId="67"/>
    <cellStyle name="常规 11 2 2 2 2" xfId="68"/>
    <cellStyle name="常规 11 2 2" xfId="69"/>
    <cellStyle name="e鯪9Y_x000b_ 3 2 2" xfId="70"/>
    <cellStyle name="常规 11 10 3 3" xfId="71"/>
    <cellStyle name="常规 12 2 2" xfId="72"/>
    <cellStyle name="常规 12 2 2 2 2 2" xfId="73"/>
    <cellStyle name="e鯪9Y_x000b_ 2 2 2 2 2" xfId="74"/>
    <cellStyle name="常规 4 2 2 2 2 2 3" xfId="75"/>
    <cellStyle name="常规 2 2 2 4 2" xfId="76"/>
    <cellStyle name="常规 8" xfId="77"/>
    <cellStyle name="常规 2 2 2" xfId="78"/>
    <cellStyle name="常规 2 2 3 2 2 3" xfId="79"/>
    <cellStyle name="常规 3 3 2 2" xfId="80"/>
    <cellStyle name="常规 7 2 2 2 2" xfId="81"/>
    <cellStyle name="e鯪9Y_x000b_ 2 2 3" xfId="82"/>
    <cellStyle name="常规 2 4 4" xfId="83"/>
    <cellStyle name="常规 12 2 3 2 2" xfId="84"/>
    <cellStyle name="常规 13 2 2 2 2 2" xfId="85"/>
    <cellStyle name="常规 2 6 2 2 2" xfId="86"/>
    <cellStyle name="常规 14" xfId="87"/>
    <cellStyle name="常规 11 2 2 2" xfId="88"/>
    <cellStyle name="常规 11 10 2 2 3" xfId="89"/>
    <cellStyle name="常规 10 2" xfId="90"/>
    <cellStyle name="e鯪9Y_x000b_ 2 2" xfId="91"/>
    <cellStyle name="常规 13 4" xfId="92"/>
    <cellStyle name="常规 13 2 2" xfId="93"/>
    <cellStyle name="常规 2 2 2 5" xfId="94"/>
    <cellStyle name="常规 2 6" xfId="95"/>
    <cellStyle name="常规 10 3 3 3" xfId="96"/>
    <cellStyle name="常规 10" xfId="97"/>
    <cellStyle name="e鯪9Y_x000b_ 2" xfId="98"/>
    <cellStyle name="常规 2 2 5 2" xfId="99"/>
    <cellStyle name="常规 9" xfId="100"/>
    <cellStyle name="常规 2 2 2 4 3" xfId="101"/>
    <cellStyle name="常规 12 3 2" xfId="102"/>
    <cellStyle name="e鯪9Y_x000b_ 3 2" xfId="103"/>
    <cellStyle name="常规 11 2" xfId="104"/>
    <cellStyle name="e鯪9Y_x000b_ 2 2 2 3" xfId="105"/>
    <cellStyle name="常规 4 2 2 2 3 2" xfId="106"/>
    <cellStyle name="常规 11 10 2" xfId="107"/>
    <cellStyle name="常规 10 3 2 2 2" xfId="108"/>
    <cellStyle name="常规 12 5" xfId="109"/>
    <cellStyle name="常规 2 2 3 3 2" xfId="110"/>
    <cellStyle name="常规 9 4" xfId="111"/>
    <cellStyle name="常规 2 5 3 3" xfId="112"/>
    <cellStyle name="常规 11 10 2 3 3" xfId="113"/>
    <cellStyle name="常规 2 2 3 3 3" xfId="114"/>
    <cellStyle name="常规 11 10 2 2 2 2 2" xfId="115"/>
    <cellStyle name="常规 12 3" xfId="116"/>
    <cellStyle name="常规 2 2 2 4" xfId="117"/>
    <cellStyle name="常规 2 2 2 3 2 2 2" xfId="118"/>
    <cellStyle name="常规 2 2" xfId="119"/>
    <cellStyle name="常规 2 2 4" xfId="120"/>
    <cellStyle name="常规 12 2 2 3" xfId="121"/>
    <cellStyle name="常规 10 3 2 2 2 2" xfId="122"/>
    <cellStyle name="常规 10 3 2" xfId="123"/>
    <cellStyle name="e鯪9Y_x000b_ 2 3 2" xfId="124"/>
    <cellStyle name="常规 12 2 4" xfId="125"/>
    <cellStyle name="常规 10 3" xfId="126"/>
    <cellStyle name="e鯪9Y_x000b_ 2 3" xfId="127"/>
    <cellStyle name="常规 11 10 4" xfId="128"/>
    <cellStyle name="常规 2 2 2 3" xfId="129"/>
    <cellStyle name="常规 10 3 2 3" xfId="130"/>
    <cellStyle name="常规 10 3 2 2 3" xfId="131"/>
    <cellStyle name="常规 12 2 2 2 2" xfId="132"/>
    <cellStyle name="e鯪9Y_x000b_ 2 2 2 2" xfId="133"/>
    <cellStyle name="常规 10 3 2 2" xfId="134"/>
    <cellStyle name="e鯪9Y_x000b_ 2 3 2 2" xfId="135"/>
    <cellStyle name="常规 12 2 3 2" xfId="136"/>
    <cellStyle name="常规 12" xfId="137"/>
    <cellStyle name="e鯪9Y_x000b_ 4" xfId="138"/>
    <cellStyle name="常规 4 2 2 2 3 2 2" xfId="139"/>
    <cellStyle name="常规 11 10 2 2" xfId="140"/>
    <cellStyle name="常规 11 10 3 2" xfId="141"/>
    <cellStyle name="常规 12 2 2 2 3" xfId="142"/>
    <cellStyle name="常规 12 2 2 2" xfId="143"/>
    <cellStyle name="常规 9 2 2 3" xfId="144"/>
    <cellStyle name="e鯪9Y_x000b_ 2 2 2" xfId="145"/>
    <cellStyle name="常规 2 2 3" xfId="146"/>
    <cellStyle name="常规 8 2" xfId="147"/>
    <cellStyle name="常规 2 2 2 4 2 2" xfId="148"/>
    <cellStyle name="常规 2 2 2 2" xfId="149"/>
    <cellStyle name="常规 13 3" xfId="150"/>
    <cellStyle name="常规 12 2 3 3" xfId="151"/>
    <cellStyle name="常规 4 5 3" xfId="152"/>
    <cellStyle name="常规 4 4 2 2 2" xfId="153"/>
    <cellStyle name="常规 4 2 2 4" xfId="154"/>
    <cellStyle name="常规 3 3 2" xfId="155"/>
    <cellStyle name="常规 3 2 3 2 2" xfId="156"/>
    <cellStyle name="常规 4 2 2 3 2 2 2" xfId="157"/>
    <cellStyle name="常规 2 5 4" xfId="158"/>
    <cellStyle name="常规 4 2 3 3" xfId="159"/>
    <cellStyle name="常规 9 3 3" xfId="160"/>
    <cellStyle name="常规 2 2 4 3 2 2" xfId="161"/>
    <cellStyle name="常规 12 2" xfId="162"/>
    <cellStyle name="常规 12 2 3" xfId="163"/>
    <cellStyle name="e鯪9Y_x000b_ 2 3 3" xfId="164"/>
    <cellStyle name="常规 10 3 3" xfId="165"/>
    <cellStyle name="常规 4 2 4 2 2 2" xfId="166"/>
    <cellStyle name="常规 7 3 3" xfId="167"/>
    <cellStyle name="常规 4 5" xfId="168"/>
    <cellStyle name="常规 7 2 2 3" xfId="169"/>
    <cellStyle name="常规 7 2 2 2 2 2" xfId="170"/>
    <cellStyle name="常规 5" xfId="171"/>
    <cellStyle name="60% - 强调文字颜色 4" xfId="172" builtinId="44"/>
    <cellStyle name="常规 4 5 2 2 2" xfId="173"/>
    <cellStyle name="常规 4 5 2" xfId="174"/>
    <cellStyle name="常规 4 2 2 4 3" xfId="175"/>
    <cellStyle name="常规 4 3 2" xfId="176"/>
    <cellStyle name="常规 4 2 4 2 2" xfId="177"/>
    <cellStyle name="常规 4 2 3 4" xfId="178"/>
    <cellStyle name="常规 2 7" xfId="179"/>
    <cellStyle name="常规 4 2 2 2" xfId="180"/>
    <cellStyle name="常规 2 4 3" xfId="181"/>
    <cellStyle name="常规 4 2 3 2 3" xfId="182"/>
    <cellStyle name="常规 4 2 3 2 2 2 2" xfId="183"/>
    <cellStyle name="常规 4 2 3" xfId="184"/>
    <cellStyle name="常规 4 2 3 2 2 3" xfId="185"/>
    <cellStyle name="常规 5 2" xfId="186"/>
    <cellStyle name="常规 3 3 3" xfId="187"/>
    <cellStyle name="常规 4 2 2 5" xfId="188"/>
    <cellStyle name="60% - 强调文字颜色 6" xfId="189" builtinId="52"/>
    <cellStyle name="常规 7 2 3 2" xfId="190"/>
    <cellStyle name="20% - 强调文字颜色 6" xfId="191" builtinId="50"/>
    <cellStyle name="输出" xfId="192" builtinId="21"/>
    <cellStyle name="常规 4 4 2 2" xfId="193"/>
    <cellStyle name="检查单元格" xfId="194" builtinId="23"/>
    <cellStyle name="常规 2 2 3 2" xfId="195"/>
    <cellStyle name="常规 2 2 2 2 3" xfId="196"/>
    <cellStyle name="差" xfId="197" builtinId="27"/>
    <cellStyle name="60% - 强调文字颜色 5" xfId="198" builtinId="48"/>
    <cellStyle name="常规 7 2 2 2 3" xfId="199"/>
    <cellStyle name="常规 4 4 2 2 3" xfId="200"/>
    <cellStyle name="标题 1" xfId="201" builtinId="16"/>
    <cellStyle name="20% - 强调文字颜色 5" xfId="202" builtinId="46"/>
    <cellStyle name="解释性文本" xfId="203" builtinId="53"/>
    <cellStyle name="常规 4 2 2 4 2" xfId="204"/>
    <cellStyle name="常规 4 2 3 3 2" xfId="205"/>
    <cellStyle name="40% - 强调文字颜色 5" xfId="206" builtinId="47"/>
    <cellStyle name="常规 4 2 2 2 2 2 2" xfId="207"/>
    <cellStyle name="千位分隔[0]" xfId="208" builtinId="6"/>
    <cellStyle name="常规 4 2 2" xfId="209"/>
    <cellStyle name="常规 11 10 2 3 2" xfId="210"/>
    <cellStyle name="40% - 强调文字颜色 6" xfId="211" builtinId="51"/>
    <cellStyle name="常规 4 2 2 3" xfId="212"/>
    <cellStyle name="超链接" xfId="213" builtinId="8"/>
    <cellStyle name="常规 2 2 4 2 2 2" xfId="214"/>
    <cellStyle name="强调文字颜色 5" xfId="215" builtinId="45"/>
    <cellStyle name="常规 2 6 3" xfId="216"/>
    <cellStyle name="常规 4 7" xfId="217"/>
    <cellStyle name="常规 4 2 3 3 3" xfId="218"/>
    <cellStyle name="常规 4 4 3" xfId="219"/>
    <cellStyle name="标题 3" xfId="220" builtinId="18"/>
    <cellStyle name="常规 11 3 2 2" xfId="221"/>
    <cellStyle name="汇总" xfId="222" builtinId="25"/>
    <cellStyle name="常规 2 2 3 3" xfId="223"/>
    <cellStyle name="常规 2 2 2 2 4" xfId="224"/>
    <cellStyle name="20% - 强调文字颜色 1" xfId="225" builtinId="30"/>
    <cellStyle name="常规 4 2 4" xfId="226"/>
    <cellStyle name="40% - 强调文字颜色 1" xfId="227" builtinId="31"/>
    <cellStyle name="常规 13 2 4" xfId="228"/>
    <cellStyle name="常规 11 3 2" xfId="229"/>
    <cellStyle name="警告文本" xfId="230" builtinId="11"/>
    <cellStyle name="常规 2 2 5" xfId="231"/>
    <cellStyle name="千位分隔" xfId="232" builtinId="3"/>
    <cellStyle name="常规 4 4" xfId="233"/>
    <cellStyle name="标题" xfId="234" builtinId="15"/>
    <cellStyle name="已访问的超链接" xfId="235" builtinId="9"/>
    <cellStyle name="常规 7 3 2" xfId="236"/>
    <cellStyle name="常规 4 4 3 2 2" xfId="237"/>
    <cellStyle name="常规 4 3" xfId="238"/>
    <cellStyle name="常规 4 4 2 2 2 2" xfId="239"/>
    <cellStyle name="40% - 强调文字颜色 4" xfId="240" builtinId="43"/>
    <cellStyle name="常规 5 3" xfId="241"/>
    <cellStyle name="链接单元格" xfId="242" builtinId="24"/>
    <cellStyle name="常规 10 3 3 2 2" xfId="243"/>
    <cellStyle name="常规 2 5 2" xfId="244"/>
    <cellStyle name="常规 4 4 4" xfId="245"/>
    <cellStyle name="标题 4" xfId="246" builtinId="19"/>
    <cellStyle name="常规 2 3" xfId="247"/>
    <cellStyle name="常规 2 2 3 4" xfId="248"/>
    <cellStyle name="20% - 强调文字颜色 2" xfId="249" builtinId="34"/>
    <cellStyle name="常规 4 2 2 4 2 2" xfId="250"/>
    <cellStyle name="货币[0]" xfId="251" builtinId="7"/>
    <cellStyle name="常规 2 4 2" xfId="252"/>
    <cellStyle name="常规 4 2 5" xfId="253"/>
    <cellStyle name="40% - 强调文字颜色 2" xfId="254" builtinId="35"/>
    <cellStyle name="e鯪9Y_x000b_" xfId="255"/>
    <cellStyle name="常规 4 8" xfId="256"/>
    <cellStyle name="注释" xfId="257" builtinId="10"/>
    <cellStyle name="60% - 强调文字颜色 3" xfId="258" builtinId="40"/>
    <cellStyle name="常规 4 2 3 2 2 2" xfId="259"/>
    <cellStyle name="常规 3 4" xfId="260"/>
    <cellStyle name="好" xfId="261" builtinId="26"/>
    <cellStyle name="适中" xfId="262" builtinId="28"/>
    <cellStyle name="常规 7 2 3" xfId="263"/>
    <cellStyle name="常规 7 2" xfId="264"/>
    <cellStyle name="计算" xfId="265" builtinId="22"/>
    <cellStyle name="常规 4 4 2" xfId="266"/>
    <cellStyle name="标题 2" xfId="267" builtinId="17"/>
    <cellStyle name="百分比" xfId="268" builtinId="5"/>
    <cellStyle name="强调文字颜色 1" xfId="269" builtinId="29"/>
    <cellStyle name="常规 9 2 3" xfId="270"/>
    <cellStyle name="常规 2 2 4 2 2 3" xfId="271"/>
    <cellStyle name="强调文字颜色 6" xfId="272" builtinId="49"/>
    <cellStyle name="60% - 强调文字颜色 1" xfId="273" builtinId="32"/>
    <cellStyle name="常规 3 2 2 2 2 2" xfId="274"/>
    <cellStyle name="常规 4 2 2 3 2 2" xfId="275"/>
    <cellStyle name="常规 7 2 4" xfId="276"/>
    <cellStyle name="常规 4 4 3 2" xfId="277"/>
    <cellStyle name="常规 7 3" xfId="278"/>
    <cellStyle name="常规 4 2 4 3" xfId="279"/>
    <cellStyle name="常规 4 2 3 3 2 2" xfId="280"/>
    <cellStyle name="强调文字颜色 2" xfId="281" builtinId="33"/>
    <cellStyle name="60% - 强调文字颜色 2" xfId="282" builtinId="36"/>
    <cellStyle name="货币" xfId="283" builtinId="4"/>
    <cellStyle name="强调文字颜色 3" xfId="284" builtinId="37"/>
    <cellStyle name="常规 13 3 2" xfId="285"/>
    <cellStyle name="20% - 强调文字颜色 3" xfId="286" builtinId="38"/>
    <cellStyle name="常规 12 3 3" xfId="287"/>
    <cellStyle name="常规 7 3 2 2" xfId="288"/>
    <cellStyle name="输入" xfId="289" builtinId="20"/>
    <cellStyle name="常规 4 6 2 2" xfId="290"/>
    <cellStyle name="常规 2 4 2 2 2 2" xfId="291"/>
    <cellStyle name="常规 4 2 6" xfId="292"/>
    <cellStyle name="40% - 强调文字颜色 3" xfId="293" builtinId="39"/>
    <cellStyle name="常规 9 2 2 2 2" xfId="294"/>
    <cellStyle name="强调文字颜色 4" xfId="295" builtinId="41"/>
    <cellStyle name="常规 2 2 2 2 2 2 2 2" xfId="296"/>
    <cellStyle name="常规 13 3 3" xfId="297"/>
    <cellStyle name="20% - 强调文字颜色 4" xfId="298" builtinId="42"/>
    <cellStyle name="常规 4 2 2 3 2 3" xfId="299"/>
    <cellStyle name="常规 4 2" xfId="300"/>
    <cellStyle name="常规 2 2 4 4" xfId="301"/>
    <cellStyle name="常规 3 3" xfId="302"/>
    <cellStyle name="常规 3 2 3 3" xfId="303"/>
    <cellStyle name="常规 4 2 2 3 2" xfId="304"/>
    <cellStyle name="常规 3 2 3 2" xfId="305"/>
    <cellStyle name="常规 4 2 4 2 3" xfId="306"/>
    <cellStyle name="常规 3 2 3" xfId="307"/>
    <cellStyle name="常规 3 2 2 3" xfId="308"/>
    <cellStyle name="常规 4 2 2 2 2" xfId="309"/>
    <cellStyle name="常规 2 7 2" xfId="310"/>
    <cellStyle name="常规 3 2 2 2 2" xfId="311"/>
    <cellStyle name="常规 3 2 2" xfId="312"/>
    <cellStyle name="常规 3" xfId="313"/>
    <cellStyle name="常规 4 5 2 2" xfId="314"/>
    <cellStyle name="常规 2_2-1统计表_1" xfId="315"/>
    <cellStyle name="常规 7 2 3 3" xfId="316"/>
    <cellStyle name="常规 7 2 2" xfId="317"/>
    <cellStyle name="常规 2 8" xfId="318"/>
    <cellStyle name="常规 9 3 2" xfId="319"/>
    <cellStyle name="常规 2 5 3 2 2" xfId="320"/>
    <cellStyle name="常规 4 2 2 2 2 3" xfId="321"/>
    <cellStyle name="常规 4 6 3" xfId="322"/>
    <cellStyle name="常规 2 4 2 2 3" xfId="323"/>
    <cellStyle name="常规 4 2 3 2" xfId="324"/>
    <cellStyle name="常规 2 5 3" xfId="325"/>
    <cellStyle name="常规 2 5 2 2 3" xfId="326"/>
    <cellStyle name="常规 4 2 2 3 3" xfId="327"/>
    <cellStyle name="常规 2 5 2 2 2 2" xfId="328"/>
    <cellStyle name="常规 2 7 3" xfId="329"/>
    <cellStyle name="常规 4 2 2 2 4" xfId="330"/>
    <cellStyle name="常规 4 2 2 2 2 2 2 2" xfId="331"/>
    <cellStyle name="常规 2 2 6 3" xfId="332"/>
    <cellStyle name="常规 2 2 5 3" xfId="333"/>
    <cellStyle name="常规 12 3 2 2" xfId="334"/>
    <cellStyle name="常规 12 4" xfId="335"/>
    <cellStyle name="常规 4 2 2 2 3" xfId="336"/>
    <cellStyle name="常规 11 10" xfId="337"/>
    <cellStyle name="常规 2 2 4 3 2" xfId="338"/>
    <cellStyle name="常规 6" xfId="339"/>
    <cellStyle name="常规 2 2 7" xfId="340"/>
    <cellStyle name="常规 11 10 2 2 2" xfId="341"/>
    <cellStyle name="常规 4 5 2 3" xfId="342"/>
    <cellStyle name="常规 2 4 3 2 2" xfId="343"/>
    <cellStyle name="常规 4 2 2 2 2 2" xfId="344"/>
    <cellStyle name="常规 2 2 6 2 2" xfId="345"/>
    <cellStyle name="常规 4" xfId="346"/>
    <cellStyle name="常规 7" xfId="347"/>
    <cellStyle name="常规 2 2 4 3 3" xfId="348"/>
    <cellStyle name="常规 2 2 6" xfId="349"/>
    <cellStyle name="常规 2 4" xfId="350"/>
    <cellStyle name="常规 3 2 2 2 3" xfId="351"/>
    <cellStyle name="常规 2 2 5 2 2 2" xfId="352"/>
    <cellStyle name="常规 9 2 2" xfId="353"/>
    <cellStyle name="常规 9 3 2 2" xfId="354"/>
    <cellStyle name="常规 9 2 2 2" xfId="355"/>
    <cellStyle name="常规 11 10 2 4" xfId="356"/>
    <cellStyle name="e鯪9Y_x000b_ 2 4" xfId="357"/>
    <cellStyle name="e鯪9Y_x000b_ 3" xfId="358"/>
    <cellStyle name="常规 11" xfId="359"/>
    <cellStyle name="常规 3 2 4" xfId="360"/>
    <cellStyle name="常规 2 2 4 3" xfId="361"/>
    <cellStyle name="常规 10 3 4" xfId="362"/>
    <cellStyle name="常规 11 10 2 2 2 3" xfId="363"/>
    <cellStyle name="常规 11 10 2 3 2 2" xfId="364"/>
    <cellStyle name="常规 9 3" xfId="365"/>
    <cellStyle name="常规 2 2 5 2 3" xfId="366"/>
    <cellStyle name="常规 2 5 3 2" xfId="367"/>
    <cellStyle name="常规 4 2 3 2 2" xfId="368"/>
    <cellStyle name="常规 2 2 4 2 2 2 2" xfId="369"/>
    <cellStyle name="常规 4 6" xfId="370"/>
    <cellStyle name="常规 2 6 2" xfId="371"/>
    <cellStyle name="常规 2 4 3 2" xfId="372"/>
    <cellStyle name="常规 2 2 4 2 3" xfId="373"/>
    <cellStyle name="常规 9 2" xfId="374"/>
    <cellStyle name="常规 2 2 5 2 2" xfId="375"/>
    <cellStyle name="常规 15" xfId="376"/>
    <cellStyle name="常规 11 10 2 3" xfId="377"/>
    <cellStyle name="常规 2 5 2 2" xfId="378"/>
    <cellStyle name="常规 4 4 2 3" xfId="379"/>
    <cellStyle name="常规 2 4 2 2 2" xfId="380"/>
    <cellStyle name="常规 4 6 2" xfId="381"/>
    <cellStyle name="常规 2 5 2 2 2" xfId="38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U55"/>
  <sheetViews>
    <sheetView tabSelected="1" zoomScale="115" zoomScaleNormal="115" workbookViewId="0">
      <pane ySplit="7" topLeftCell="A47" activePane="bottomLeft" state="frozenSplit"/>
      <selection/>
      <selection pane="bottomLeft" activeCell="N51" sqref="N51"/>
    </sheetView>
  </sheetViews>
  <sheetFormatPr defaultColWidth="9" defaultRowHeight="13.5"/>
  <cols>
    <col min="1" max="1" width="3.125" style="8" customWidth="true"/>
    <col min="2" max="2" width="14.675" style="8" customWidth="true"/>
    <col min="3" max="3" width="4.88333333333333" style="8" customWidth="true"/>
    <col min="4" max="4" width="8.25833333333333" style="8" customWidth="true"/>
    <col min="5" max="9" width="8.475" style="9" customWidth="true"/>
    <col min="10" max="10" width="8.90833333333333" style="8" customWidth="true"/>
    <col min="11" max="12" width="6.08333333333333" style="8" customWidth="true"/>
    <col min="13" max="13" width="7.175" style="8" customWidth="true"/>
    <col min="14" max="14" width="28.7" style="8" customWidth="true"/>
    <col min="15" max="15" width="7.81666666666667" style="10" customWidth="true"/>
    <col min="16" max="16" width="14.2333333333333" style="8" customWidth="true"/>
    <col min="17" max="17" width="6.19166666666667" style="10" customWidth="true"/>
    <col min="18" max="18" width="8.14166666666667" style="10" customWidth="true"/>
    <col min="19" max="19" width="15.5416666666667" style="8" customWidth="true"/>
    <col min="20" max="20" width="4.675" style="8" customWidth="true"/>
    <col min="21" max="21" width="4.24166666666667" style="11" customWidth="true"/>
    <col min="22" max="16384" width="9" style="8"/>
  </cols>
  <sheetData>
    <row r="2" ht="29.25" spans="1:20">
      <c r="A2" s="12" t="s">
        <v>0</v>
      </c>
      <c r="B2" s="12"/>
      <c r="C2" s="12"/>
      <c r="D2" s="12"/>
      <c r="E2" s="12"/>
      <c r="F2" s="12"/>
      <c r="G2" s="12"/>
      <c r="H2" s="12"/>
      <c r="I2" s="12"/>
      <c r="J2" s="12"/>
      <c r="K2" s="12"/>
      <c r="L2" s="12"/>
      <c r="M2" s="12"/>
      <c r="N2" s="12"/>
      <c r="O2" s="12"/>
      <c r="P2" s="12"/>
      <c r="Q2" s="12"/>
      <c r="R2" s="12"/>
      <c r="S2" s="12"/>
      <c r="T2" s="12"/>
    </row>
    <row r="3" spans="1:20">
      <c r="A3" s="13"/>
      <c r="B3" s="13"/>
      <c r="C3" s="13"/>
      <c r="D3" s="13"/>
      <c r="E3" s="13"/>
      <c r="F3" s="13"/>
      <c r="G3" s="13"/>
      <c r="H3" s="13"/>
      <c r="I3" s="13"/>
      <c r="J3" s="13"/>
      <c r="K3" s="13"/>
      <c r="L3" s="13"/>
      <c r="M3" s="13"/>
      <c r="N3" s="13"/>
      <c r="O3" s="13"/>
      <c r="P3" s="13"/>
      <c r="Q3" s="13"/>
      <c r="R3" s="13" t="s">
        <v>1</v>
      </c>
      <c r="S3" s="13"/>
      <c r="T3" s="13"/>
    </row>
    <row r="4" s="1" customFormat="true" ht="16" customHeight="true" spans="1:21">
      <c r="A4" s="14" t="s">
        <v>2</v>
      </c>
      <c r="B4" s="14" t="s">
        <v>3</v>
      </c>
      <c r="C4" s="14" t="s">
        <v>4</v>
      </c>
      <c r="D4" s="15" t="s">
        <v>5</v>
      </c>
      <c r="E4" s="15" t="s">
        <v>6</v>
      </c>
      <c r="F4" s="40"/>
      <c r="G4" s="40"/>
      <c r="H4" s="40"/>
      <c r="I4" s="40"/>
      <c r="J4" s="40"/>
      <c r="K4" s="40"/>
      <c r="L4" s="40"/>
      <c r="M4" s="40"/>
      <c r="N4" s="14" t="s">
        <v>7</v>
      </c>
      <c r="O4" s="14" t="s">
        <v>8</v>
      </c>
      <c r="P4" s="14" t="s">
        <v>9</v>
      </c>
      <c r="Q4" s="14" t="s">
        <v>10</v>
      </c>
      <c r="R4" s="70" t="s">
        <v>11</v>
      </c>
      <c r="S4" s="14" t="s">
        <v>12</v>
      </c>
      <c r="T4" s="14" t="s">
        <v>13</v>
      </c>
      <c r="U4" s="14" t="s">
        <v>14</v>
      </c>
    </row>
    <row r="5" s="1" customFormat="true" ht="15" customHeight="true" spans="1:21">
      <c r="A5" s="16"/>
      <c r="B5" s="16"/>
      <c r="C5" s="16"/>
      <c r="D5" s="17"/>
      <c r="E5" s="14" t="s">
        <v>15</v>
      </c>
      <c r="F5" s="41" t="s">
        <v>16</v>
      </c>
      <c r="G5" s="41"/>
      <c r="H5" s="41"/>
      <c r="I5" s="41"/>
      <c r="J5" s="41"/>
      <c r="K5" s="49"/>
      <c r="L5" s="50" t="s">
        <v>17</v>
      </c>
      <c r="M5" s="57" t="s">
        <v>18</v>
      </c>
      <c r="N5" s="16"/>
      <c r="O5" s="16"/>
      <c r="P5" s="16"/>
      <c r="Q5" s="16"/>
      <c r="R5" s="71"/>
      <c r="S5" s="16"/>
      <c r="T5" s="16"/>
      <c r="U5" s="16"/>
    </row>
    <row r="6" s="1" customFormat="true" ht="30" customHeight="true" spans="1:21">
      <c r="A6" s="18"/>
      <c r="B6" s="18"/>
      <c r="C6" s="18"/>
      <c r="D6" s="19"/>
      <c r="E6" s="42"/>
      <c r="F6" s="43" t="s">
        <v>19</v>
      </c>
      <c r="G6" s="43" t="s">
        <v>20</v>
      </c>
      <c r="H6" s="43" t="s">
        <v>21</v>
      </c>
      <c r="I6" s="43" t="s">
        <v>22</v>
      </c>
      <c r="J6" s="43" t="s">
        <v>23</v>
      </c>
      <c r="K6" s="51" t="s">
        <v>24</v>
      </c>
      <c r="L6" s="52"/>
      <c r="M6" s="58"/>
      <c r="N6" s="18"/>
      <c r="O6" s="18"/>
      <c r="P6" s="18"/>
      <c r="Q6" s="18"/>
      <c r="R6" s="72"/>
      <c r="S6" s="18"/>
      <c r="T6" s="18"/>
      <c r="U6" s="18"/>
    </row>
    <row r="7" s="2" customFormat="true" ht="18" customHeight="true" spans="1:21">
      <c r="A7" s="20" t="s">
        <v>15</v>
      </c>
      <c r="B7" s="20"/>
      <c r="C7" s="21"/>
      <c r="D7" s="22"/>
      <c r="E7" s="44">
        <f t="shared" ref="E7:E16" si="0">SUM(F7+L7+M7)</f>
        <v>44080.73</v>
      </c>
      <c r="F7" s="44">
        <f t="shared" ref="F7:F16" si="1">SUM(G7:K7)</f>
        <v>28964.73</v>
      </c>
      <c r="G7" s="20">
        <f>SUM(G8+G31+G44+G48+G52+G54)</f>
        <v>11903.3</v>
      </c>
      <c r="H7" s="20">
        <f t="shared" ref="H7:M7" si="2">SUM(H8+H31+H44+H48+H52+H54)</f>
        <v>7380.43</v>
      </c>
      <c r="I7" s="20">
        <f t="shared" si="2"/>
        <v>500</v>
      </c>
      <c r="J7" s="20">
        <f t="shared" si="2"/>
        <v>3181</v>
      </c>
      <c r="K7" s="20">
        <f t="shared" si="2"/>
        <v>6000</v>
      </c>
      <c r="L7" s="20">
        <f t="shared" si="2"/>
        <v>300</v>
      </c>
      <c r="M7" s="20">
        <f t="shared" si="2"/>
        <v>14816</v>
      </c>
      <c r="N7" s="22"/>
      <c r="O7" s="21"/>
      <c r="P7" s="22"/>
      <c r="Q7" s="21"/>
      <c r="R7" s="21"/>
      <c r="S7" s="22"/>
      <c r="T7" s="73"/>
      <c r="U7" s="83"/>
    </row>
    <row r="8" s="3" customFormat="true" ht="18" customHeight="true" spans="1:21">
      <c r="A8" s="23"/>
      <c r="B8" s="24"/>
      <c r="C8" s="25"/>
      <c r="D8" s="26"/>
      <c r="E8" s="45">
        <f t="shared" si="0"/>
        <v>22069.23</v>
      </c>
      <c r="F8" s="45">
        <f t="shared" si="1"/>
        <v>14210.23</v>
      </c>
      <c r="G8" s="46">
        <f>SUM(G9:G30)</f>
        <v>7480</v>
      </c>
      <c r="H8" s="46">
        <f t="shared" ref="H8:M8" si="3">SUM(H9:H30)</f>
        <v>4630.23</v>
      </c>
      <c r="I8" s="46">
        <f t="shared" si="3"/>
        <v>500</v>
      </c>
      <c r="J8" s="46">
        <f t="shared" si="3"/>
        <v>400</v>
      </c>
      <c r="K8" s="46">
        <f t="shared" si="3"/>
        <v>1200</v>
      </c>
      <c r="L8" s="46">
        <f t="shared" si="3"/>
        <v>300</v>
      </c>
      <c r="M8" s="46">
        <f t="shared" si="3"/>
        <v>7559</v>
      </c>
      <c r="N8" s="59"/>
      <c r="O8" s="60"/>
      <c r="P8" s="26"/>
      <c r="Q8" s="60"/>
      <c r="R8" s="60"/>
      <c r="S8" s="59"/>
      <c r="T8" s="26"/>
      <c r="U8" s="84"/>
    </row>
    <row r="9" s="4" customFormat="true" ht="127" customHeight="true" spans="1:21">
      <c r="A9" s="23">
        <v>1</v>
      </c>
      <c r="B9" s="27" t="s">
        <v>25</v>
      </c>
      <c r="C9" s="28" t="s">
        <v>26</v>
      </c>
      <c r="D9" s="29" t="s">
        <v>27</v>
      </c>
      <c r="E9" s="47">
        <f t="shared" si="0"/>
        <v>5600</v>
      </c>
      <c r="F9" s="47">
        <f t="shared" si="1"/>
        <v>2000</v>
      </c>
      <c r="G9" s="47">
        <v>1200</v>
      </c>
      <c r="H9" s="47">
        <v>800</v>
      </c>
      <c r="I9" s="47"/>
      <c r="J9" s="53"/>
      <c r="K9" s="53"/>
      <c r="L9" s="53"/>
      <c r="M9" s="53">
        <v>3600</v>
      </c>
      <c r="N9" s="61" t="s">
        <v>28</v>
      </c>
      <c r="O9" s="53" t="s">
        <v>29</v>
      </c>
      <c r="P9" s="29" t="s">
        <v>30</v>
      </c>
      <c r="Q9" s="53">
        <v>29235</v>
      </c>
      <c r="R9" s="53">
        <v>29235</v>
      </c>
      <c r="S9" s="61" t="s">
        <v>31</v>
      </c>
      <c r="T9" s="74"/>
      <c r="U9" s="23"/>
    </row>
    <row r="10" s="4" customFormat="true" ht="134" customHeight="true" spans="1:21">
      <c r="A10" s="23">
        <v>2</v>
      </c>
      <c r="B10" s="30" t="s">
        <v>32</v>
      </c>
      <c r="C10" s="28" t="s">
        <v>26</v>
      </c>
      <c r="D10" s="29" t="s">
        <v>27</v>
      </c>
      <c r="E10" s="47">
        <f t="shared" si="0"/>
        <v>700</v>
      </c>
      <c r="F10" s="47">
        <f t="shared" si="1"/>
        <v>700</v>
      </c>
      <c r="G10" s="48">
        <v>700</v>
      </c>
      <c r="H10" s="48"/>
      <c r="I10" s="48"/>
      <c r="J10" s="54"/>
      <c r="K10" s="54"/>
      <c r="L10" s="54"/>
      <c r="M10" s="54"/>
      <c r="N10" s="61" t="s">
        <v>33</v>
      </c>
      <c r="O10" s="55" t="s">
        <v>34</v>
      </c>
      <c r="P10" s="29" t="s">
        <v>30</v>
      </c>
      <c r="Q10" s="56">
        <v>21685</v>
      </c>
      <c r="R10" s="56">
        <v>21685</v>
      </c>
      <c r="S10" s="63" t="s">
        <v>35</v>
      </c>
      <c r="T10" s="29"/>
      <c r="U10" s="23"/>
    </row>
    <row r="11" s="4" customFormat="true" ht="107" customHeight="true" spans="1:21">
      <c r="A11" s="23">
        <v>3</v>
      </c>
      <c r="B11" s="30" t="s">
        <v>36</v>
      </c>
      <c r="C11" s="28" t="s">
        <v>26</v>
      </c>
      <c r="D11" s="29" t="s">
        <v>27</v>
      </c>
      <c r="E11" s="47">
        <f t="shared" si="0"/>
        <v>320</v>
      </c>
      <c r="F11" s="47">
        <f t="shared" si="1"/>
        <v>320</v>
      </c>
      <c r="G11" s="47">
        <v>320</v>
      </c>
      <c r="H11" s="47"/>
      <c r="I11" s="47"/>
      <c r="J11" s="54"/>
      <c r="K11" s="54"/>
      <c r="L11" s="54"/>
      <c r="M11" s="54"/>
      <c r="N11" s="61" t="s">
        <v>37</v>
      </c>
      <c r="O11" s="55" t="s">
        <v>34</v>
      </c>
      <c r="P11" s="29" t="s">
        <v>30</v>
      </c>
      <c r="Q11" s="56">
        <v>15000</v>
      </c>
      <c r="R11" s="56">
        <v>15000</v>
      </c>
      <c r="S11" s="63" t="s">
        <v>38</v>
      </c>
      <c r="T11" s="29"/>
      <c r="U11" s="23"/>
    </row>
    <row r="12" s="4" customFormat="true" ht="59" customHeight="true" spans="1:21">
      <c r="A12" s="23">
        <v>4</v>
      </c>
      <c r="B12" s="30" t="s">
        <v>39</v>
      </c>
      <c r="C12" s="31" t="s">
        <v>26</v>
      </c>
      <c r="D12" s="29" t="s">
        <v>27</v>
      </c>
      <c r="E12" s="47">
        <f t="shared" si="0"/>
        <v>300</v>
      </c>
      <c r="F12" s="47">
        <f t="shared" si="1"/>
        <v>300</v>
      </c>
      <c r="G12" s="47">
        <v>300</v>
      </c>
      <c r="H12" s="47"/>
      <c r="I12" s="47"/>
      <c r="J12" s="54"/>
      <c r="K12" s="54"/>
      <c r="L12" s="54"/>
      <c r="M12" s="54"/>
      <c r="N12" s="61" t="s">
        <v>40</v>
      </c>
      <c r="O12" s="29" t="s">
        <v>41</v>
      </c>
      <c r="P12" s="29" t="s">
        <v>42</v>
      </c>
      <c r="Q12" s="56">
        <v>4500</v>
      </c>
      <c r="R12" s="56">
        <v>4500</v>
      </c>
      <c r="S12" s="63" t="s">
        <v>43</v>
      </c>
      <c r="T12" s="29"/>
      <c r="U12" s="23"/>
    </row>
    <row r="13" s="4" customFormat="true" ht="144" spans="1:21">
      <c r="A13" s="23">
        <v>5</v>
      </c>
      <c r="B13" s="30" t="s">
        <v>44</v>
      </c>
      <c r="C13" s="31" t="s">
        <v>26</v>
      </c>
      <c r="D13" s="29" t="s">
        <v>45</v>
      </c>
      <c r="E13" s="47">
        <f t="shared" si="0"/>
        <v>90</v>
      </c>
      <c r="F13" s="47">
        <f t="shared" si="1"/>
        <v>90</v>
      </c>
      <c r="G13" s="47">
        <v>90</v>
      </c>
      <c r="H13" s="47"/>
      <c r="I13" s="47"/>
      <c r="J13" s="54"/>
      <c r="K13" s="54"/>
      <c r="L13" s="54"/>
      <c r="M13" s="54"/>
      <c r="N13" s="61" t="s">
        <v>46</v>
      </c>
      <c r="O13" s="29" t="s">
        <v>41</v>
      </c>
      <c r="P13" s="29" t="s">
        <v>47</v>
      </c>
      <c r="Q13" s="56">
        <v>1500</v>
      </c>
      <c r="R13" s="56">
        <v>1500</v>
      </c>
      <c r="S13" s="63" t="s">
        <v>48</v>
      </c>
      <c r="T13" s="29"/>
      <c r="U13" s="23"/>
    </row>
    <row r="14" s="4" customFormat="true" ht="60" spans="1:21">
      <c r="A14" s="23">
        <v>6</v>
      </c>
      <c r="B14" s="30" t="s">
        <v>49</v>
      </c>
      <c r="C14" s="31" t="s">
        <v>26</v>
      </c>
      <c r="D14" s="29" t="s">
        <v>27</v>
      </c>
      <c r="E14" s="47">
        <f t="shared" si="0"/>
        <v>220</v>
      </c>
      <c r="F14" s="47">
        <f t="shared" si="1"/>
        <v>0</v>
      </c>
      <c r="G14" s="47"/>
      <c r="H14" s="47"/>
      <c r="I14" s="47"/>
      <c r="J14" s="54"/>
      <c r="K14" s="54"/>
      <c r="L14" s="54">
        <v>100</v>
      </c>
      <c r="M14" s="54">
        <v>120</v>
      </c>
      <c r="N14" s="61" t="s">
        <v>50</v>
      </c>
      <c r="O14" s="55" t="s">
        <v>34</v>
      </c>
      <c r="P14" s="29" t="s">
        <v>51</v>
      </c>
      <c r="Q14" s="56">
        <v>2100</v>
      </c>
      <c r="R14" s="56">
        <v>865</v>
      </c>
      <c r="S14" s="63" t="s">
        <v>52</v>
      </c>
      <c r="T14" s="29"/>
      <c r="U14" s="23"/>
    </row>
    <row r="15" s="4" customFormat="true" ht="60" spans="1:21">
      <c r="A15" s="23">
        <v>7</v>
      </c>
      <c r="B15" s="30" t="s">
        <v>53</v>
      </c>
      <c r="C15" s="31" t="s">
        <v>26</v>
      </c>
      <c r="D15" s="29" t="s">
        <v>27</v>
      </c>
      <c r="E15" s="47">
        <f t="shared" si="0"/>
        <v>200</v>
      </c>
      <c r="F15" s="47">
        <f t="shared" si="1"/>
        <v>200</v>
      </c>
      <c r="G15" s="47">
        <v>200</v>
      </c>
      <c r="H15" s="47"/>
      <c r="I15" s="47"/>
      <c r="J15" s="54"/>
      <c r="K15" s="54"/>
      <c r="L15" s="54"/>
      <c r="M15" s="54"/>
      <c r="N15" s="61" t="s">
        <v>54</v>
      </c>
      <c r="O15" s="55" t="s">
        <v>34</v>
      </c>
      <c r="P15" s="29" t="s">
        <v>30</v>
      </c>
      <c r="Q15" s="56">
        <v>16000</v>
      </c>
      <c r="R15" s="56">
        <v>16000</v>
      </c>
      <c r="S15" s="63" t="s">
        <v>55</v>
      </c>
      <c r="T15" s="29"/>
      <c r="U15" s="23"/>
    </row>
    <row r="16" s="4" customFormat="true" ht="168" spans="1:21">
      <c r="A16" s="23">
        <v>8</v>
      </c>
      <c r="B16" s="30" t="s">
        <v>56</v>
      </c>
      <c r="C16" s="28" t="s">
        <v>26</v>
      </c>
      <c r="D16" s="29" t="s">
        <v>27</v>
      </c>
      <c r="E16" s="47">
        <f t="shared" si="0"/>
        <v>2550</v>
      </c>
      <c r="F16" s="47">
        <f t="shared" si="1"/>
        <v>2550</v>
      </c>
      <c r="G16" s="47">
        <v>1690</v>
      </c>
      <c r="H16" s="47">
        <v>250</v>
      </c>
      <c r="I16" s="47">
        <v>210</v>
      </c>
      <c r="J16" s="54"/>
      <c r="K16" s="54">
        <v>400</v>
      </c>
      <c r="L16" s="54"/>
      <c r="M16" s="54"/>
      <c r="N16" s="61" t="s">
        <v>57</v>
      </c>
      <c r="O16" s="55" t="s">
        <v>34</v>
      </c>
      <c r="P16" s="29" t="s">
        <v>30</v>
      </c>
      <c r="Q16" s="56">
        <v>9750</v>
      </c>
      <c r="R16" s="56">
        <v>9750</v>
      </c>
      <c r="S16" s="63" t="s">
        <v>58</v>
      </c>
      <c r="T16" s="29"/>
      <c r="U16" s="23"/>
    </row>
    <row r="17" s="4" customFormat="true" ht="168" spans="1:21">
      <c r="A17" s="23">
        <v>9</v>
      </c>
      <c r="B17" s="32" t="s">
        <v>59</v>
      </c>
      <c r="C17" s="28" t="s">
        <v>26</v>
      </c>
      <c r="D17" s="29" t="s">
        <v>27</v>
      </c>
      <c r="E17" s="47">
        <f t="shared" ref="E17:E39" si="4">SUM(F17+L17+M17)</f>
        <v>1600</v>
      </c>
      <c r="F17" s="47">
        <f t="shared" ref="F17:F39" si="5">SUM(G17:K17)</f>
        <v>1600</v>
      </c>
      <c r="G17" s="47">
        <v>1600</v>
      </c>
      <c r="H17" s="47"/>
      <c r="I17" s="47"/>
      <c r="J17" s="55"/>
      <c r="K17" s="55"/>
      <c r="L17" s="55"/>
      <c r="M17" s="62"/>
      <c r="N17" s="30" t="s">
        <v>60</v>
      </c>
      <c r="O17" s="55" t="s">
        <v>34</v>
      </c>
      <c r="P17" s="29" t="s">
        <v>30</v>
      </c>
      <c r="Q17" s="55">
        <v>10000</v>
      </c>
      <c r="R17" s="55">
        <v>10000</v>
      </c>
      <c r="S17" s="30" t="s">
        <v>61</v>
      </c>
      <c r="T17" s="74"/>
      <c r="U17" s="23"/>
    </row>
    <row r="18" s="5" customFormat="true" ht="60" spans="1:21">
      <c r="A18" s="23">
        <v>10</v>
      </c>
      <c r="B18" s="33" t="s">
        <v>62</v>
      </c>
      <c r="C18" s="28" t="s">
        <v>26</v>
      </c>
      <c r="D18" s="29" t="s">
        <v>27</v>
      </c>
      <c r="E18" s="47">
        <f t="shared" si="4"/>
        <v>450</v>
      </c>
      <c r="F18" s="47">
        <f t="shared" si="5"/>
        <v>450</v>
      </c>
      <c r="G18" s="47">
        <v>450</v>
      </c>
      <c r="H18" s="47"/>
      <c r="I18" s="47"/>
      <c r="J18" s="53"/>
      <c r="K18" s="53"/>
      <c r="L18" s="53"/>
      <c r="M18" s="53"/>
      <c r="N18" s="61" t="s">
        <v>63</v>
      </c>
      <c r="O18" s="55" t="s">
        <v>34</v>
      </c>
      <c r="P18" s="28" t="s">
        <v>30</v>
      </c>
      <c r="Q18" s="53">
        <v>3152</v>
      </c>
      <c r="R18" s="53">
        <v>3152</v>
      </c>
      <c r="S18" s="61" t="s">
        <v>64</v>
      </c>
      <c r="T18" s="74"/>
      <c r="U18" s="23"/>
    </row>
    <row r="19" s="4" customFormat="true" ht="60" spans="1:21">
      <c r="A19" s="23">
        <v>11</v>
      </c>
      <c r="B19" s="30" t="s">
        <v>65</v>
      </c>
      <c r="C19" s="28" t="s">
        <v>26</v>
      </c>
      <c r="D19" s="29" t="s">
        <v>27</v>
      </c>
      <c r="E19" s="47">
        <f t="shared" si="4"/>
        <v>15</v>
      </c>
      <c r="F19" s="47">
        <f t="shared" si="5"/>
        <v>15</v>
      </c>
      <c r="G19" s="47"/>
      <c r="H19" s="47">
        <v>15</v>
      </c>
      <c r="I19" s="47"/>
      <c r="J19" s="56"/>
      <c r="K19" s="56"/>
      <c r="L19" s="56"/>
      <c r="M19" s="53"/>
      <c r="N19" s="63" t="s">
        <v>66</v>
      </c>
      <c r="O19" s="55" t="s">
        <v>34</v>
      </c>
      <c r="P19" s="29" t="s">
        <v>30</v>
      </c>
      <c r="Q19" s="56">
        <v>7640</v>
      </c>
      <c r="R19" s="56">
        <v>7640</v>
      </c>
      <c r="S19" s="63" t="s">
        <v>67</v>
      </c>
      <c r="T19" s="74"/>
      <c r="U19" s="23"/>
    </row>
    <row r="20" s="4" customFormat="true" ht="96" spans="1:21">
      <c r="A20" s="23">
        <v>12</v>
      </c>
      <c r="B20" s="30" t="s">
        <v>68</v>
      </c>
      <c r="C20" s="28" t="s">
        <v>26</v>
      </c>
      <c r="D20" s="29" t="s">
        <v>69</v>
      </c>
      <c r="E20" s="47">
        <f t="shared" si="4"/>
        <v>2300</v>
      </c>
      <c r="F20" s="47">
        <f t="shared" si="5"/>
        <v>2300</v>
      </c>
      <c r="G20" s="47"/>
      <c r="H20" s="47">
        <v>2300</v>
      </c>
      <c r="I20" s="47"/>
      <c r="J20" s="56"/>
      <c r="K20" s="56"/>
      <c r="L20" s="56"/>
      <c r="M20" s="53"/>
      <c r="N20" s="63" t="s">
        <v>70</v>
      </c>
      <c r="O20" s="55" t="s">
        <v>69</v>
      </c>
      <c r="P20" s="31" t="s">
        <v>71</v>
      </c>
      <c r="Q20" s="56">
        <v>4000</v>
      </c>
      <c r="R20" s="56">
        <v>2400</v>
      </c>
      <c r="S20" s="63" t="s">
        <v>72</v>
      </c>
      <c r="T20" s="74"/>
      <c r="U20" s="23"/>
    </row>
    <row r="21" s="4" customFormat="true" ht="72" spans="1:21">
      <c r="A21" s="23">
        <v>13</v>
      </c>
      <c r="B21" s="30" t="s">
        <v>73</v>
      </c>
      <c r="C21" s="28" t="s">
        <v>26</v>
      </c>
      <c r="D21" s="29" t="s">
        <v>27</v>
      </c>
      <c r="E21" s="47">
        <f t="shared" si="4"/>
        <v>70</v>
      </c>
      <c r="F21" s="47">
        <f t="shared" si="5"/>
        <v>70</v>
      </c>
      <c r="G21" s="47"/>
      <c r="H21" s="47"/>
      <c r="I21" s="47">
        <v>70</v>
      </c>
      <c r="J21" s="56"/>
      <c r="K21" s="56"/>
      <c r="L21" s="56"/>
      <c r="M21" s="53"/>
      <c r="N21" s="63" t="s">
        <v>74</v>
      </c>
      <c r="O21" s="55" t="s">
        <v>34</v>
      </c>
      <c r="P21" s="31" t="s">
        <v>30</v>
      </c>
      <c r="Q21" s="56">
        <v>8400</v>
      </c>
      <c r="R21" s="56">
        <v>8400</v>
      </c>
      <c r="S21" s="63" t="s">
        <v>75</v>
      </c>
      <c r="T21" s="74"/>
      <c r="U21" s="23"/>
    </row>
    <row r="22" s="4" customFormat="true" ht="60" spans="1:21">
      <c r="A22" s="23">
        <v>14</v>
      </c>
      <c r="B22" s="30" t="s">
        <v>76</v>
      </c>
      <c r="C22" s="28" t="s">
        <v>26</v>
      </c>
      <c r="D22" s="29" t="s">
        <v>27</v>
      </c>
      <c r="E22" s="47">
        <f t="shared" si="4"/>
        <v>100</v>
      </c>
      <c r="F22" s="47">
        <f t="shared" si="5"/>
        <v>0</v>
      </c>
      <c r="G22" s="47"/>
      <c r="H22" s="47"/>
      <c r="I22" s="47"/>
      <c r="J22" s="56"/>
      <c r="K22" s="56"/>
      <c r="L22" s="56">
        <v>100</v>
      </c>
      <c r="M22" s="53"/>
      <c r="N22" s="63" t="s">
        <v>77</v>
      </c>
      <c r="O22" s="55" t="s">
        <v>34</v>
      </c>
      <c r="P22" s="31" t="s">
        <v>30</v>
      </c>
      <c r="Q22" s="56">
        <v>3777</v>
      </c>
      <c r="R22" s="56">
        <v>3777</v>
      </c>
      <c r="S22" s="63" t="s">
        <v>78</v>
      </c>
      <c r="T22" s="74"/>
      <c r="U22" s="23"/>
    </row>
    <row r="23" s="4" customFormat="true" ht="48" customHeight="true" spans="1:21">
      <c r="A23" s="23">
        <v>15</v>
      </c>
      <c r="B23" s="30" t="s">
        <v>79</v>
      </c>
      <c r="C23" s="28" t="s">
        <v>26</v>
      </c>
      <c r="D23" s="29" t="s">
        <v>27</v>
      </c>
      <c r="E23" s="47">
        <f t="shared" si="4"/>
        <v>140</v>
      </c>
      <c r="F23" s="47">
        <f t="shared" si="5"/>
        <v>60</v>
      </c>
      <c r="G23" s="47"/>
      <c r="H23" s="47">
        <v>60</v>
      </c>
      <c r="I23" s="47"/>
      <c r="J23" s="56"/>
      <c r="K23" s="56"/>
      <c r="L23" s="56"/>
      <c r="M23" s="53">
        <v>80</v>
      </c>
      <c r="N23" s="63" t="s">
        <v>80</v>
      </c>
      <c r="O23" s="55" t="s">
        <v>34</v>
      </c>
      <c r="P23" s="31" t="s">
        <v>81</v>
      </c>
      <c r="Q23" s="56">
        <v>1020</v>
      </c>
      <c r="R23" s="56">
        <v>1020</v>
      </c>
      <c r="S23" s="63" t="s">
        <v>82</v>
      </c>
      <c r="T23" s="74"/>
      <c r="U23" s="23"/>
    </row>
    <row r="24" s="4" customFormat="true" ht="60" spans="1:21">
      <c r="A24" s="23">
        <v>16</v>
      </c>
      <c r="B24" s="30" t="s">
        <v>83</v>
      </c>
      <c r="C24" s="31" t="s">
        <v>26</v>
      </c>
      <c r="D24" s="29"/>
      <c r="E24" s="47">
        <f t="shared" si="4"/>
        <v>100</v>
      </c>
      <c r="F24" s="47">
        <f t="shared" si="5"/>
        <v>0</v>
      </c>
      <c r="G24" s="47"/>
      <c r="H24" s="47"/>
      <c r="I24" s="47"/>
      <c r="J24" s="56"/>
      <c r="K24" s="56"/>
      <c r="L24" s="56">
        <v>100</v>
      </c>
      <c r="M24" s="53"/>
      <c r="N24" s="63" t="s">
        <v>84</v>
      </c>
      <c r="O24" s="55" t="s">
        <v>34</v>
      </c>
      <c r="P24" s="31" t="s">
        <v>30</v>
      </c>
      <c r="Q24" s="56">
        <v>25635</v>
      </c>
      <c r="R24" s="56">
        <v>8950</v>
      </c>
      <c r="S24" s="63" t="s">
        <v>85</v>
      </c>
      <c r="T24" s="74"/>
      <c r="U24" s="23"/>
    </row>
    <row r="25" s="4" customFormat="true" ht="48" spans="1:21">
      <c r="A25" s="23">
        <v>17</v>
      </c>
      <c r="B25" s="30" t="s">
        <v>86</v>
      </c>
      <c r="C25" s="31" t="s">
        <v>26</v>
      </c>
      <c r="D25" s="29" t="s">
        <v>87</v>
      </c>
      <c r="E25" s="47">
        <f t="shared" si="4"/>
        <v>390</v>
      </c>
      <c r="F25" s="47">
        <f t="shared" si="5"/>
        <v>390</v>
      </c>
      <c r="G25" s="47"/>
      <c r="H25" s="47">
        <v>390</v>
      </c>
      <c r="I25" s="47"/>
      <c r="J25" s="56"/>
      <c r="K25" s="56"/>
      <c r="L25" s="56"/>
      <c r="M25" s="53"/>
      <c r="N25" s="63" t="s">
        <v>88</v>
      </c>
      <c r="O25" s="55" t="s">
        <v>87</v>
      </c>
      <c r="P25" s="31" t="s">
        <v>89</v>
      </c>
      <c r="Q25" s="56">
        <v>1380</v>
      </c>
      <c r="R25" s="56">
        <v>481</v>
      </c>
      <c r="S25" s="63" t="s">
        <v>90</v>
      </c>
      <c r="T25" s="75"/>
      <c r="U25" s="23"/>
    </row>
    <row r="26" s="4" customFormat="true" ht="60" spans="1:21">
      <c r="A26" s="23">
        <v>18</v>
      </c>
      <c r="B26" s="30" t="s">
        <v>91</v>
      </c>
      <c r="C26" s="31" t="s">
        <v>26</v>
      </c>
      <c r="D26" s="29" t="s">
        <v>92</v>
      </c>
      <c r="E26" s="47">
        <f t="shared" si="4"/>
        <v>544.23</v>
      </c>
      <c r="F26" s="47">
        <f t="shared" si="5"/>
        <v>544.23</v>
      </c>
      <c r="G26" s="47">
        <v>330</v>
      </c>
      <c r="H26" s="47">
        <v>214.23</v>
      </c>
      <c r="I26" s="47"/>
      <c r="J26" s="56"/>
      <c r="K26" s="56"/>
      <c r="L26" s="56"/>
      <c r="M26" s="53"/>
      <c r="N26" s="63" t="s">
        <v>93</v>
      </c>
      <c r="O26" s="55" t="s">
        <v>92</v>
      </c>
      <c r="P26" s="31" t="s">
        <v>94</v>
      </c>
      <c r="Q26" s="56">
        <v>184</v>
      </c>
      <c r="R26" s="56">
        <v>184</v>
      </c>
      <c r="S26" s="63" t="s">
        <v>95</v>
      </c>
      <c r="T26" s="75"/>
      <c r="U26" s="23"/>
    </row>
    <row r="27" s="4" customFormat="true" ht="135" spans="1:21">
      <c r="A27" s="23">
        <v>19</v>
      </c>
      <c r="B27" s="27" t="s">
        <v>96</v>
      </c>
      <c r="C27" s="31" t="s">
        <v>26</v>
      </c>
      <c r="D27" s="34" t="s">
        <v>97</v>
      </c>
      <c r="E27" s="47">
        <f t="shared" si="4"/>
        <v>3000</v>
      </c>
      <c r="F27" s="47">
        <f t="shared" si="5"/>
        <v>0</v>
      </c>
      <c r="G27" s="47"/>
      <c r="H27" s="47"/>
      <c r="I27" s="47"/>
      <c r="J27" s="53"/>
      <c r="K27" s="53"/>
      <c r="L27" s="53"/>
      <c r="M27" s="53">
        <v>3000</v>
      </c>
      <c r="N27" s="61" t="s">
        <v>98</v>
      </c>
      <c r="O27" s="55" t="s">
        <v>34</v>
      </c>
      <c r="P27" s="28" t="s">
        <v>99</v>
      </c>
      <c r="Q27" s="53">
        <v>10000</v>
      </c>
      <c r="R27" s="53">
        <v>3000</v>
      </c>
      <c r="S27" s="76" t="s">
        <v>100</v>
      </c>
      <c r="T27" s="75"/>
      <c r="U27" s="23"/>
    </row>
    <row r="28" s="5" customFormat="true" ht="304.5" spans="1:21">
      <c r="A28" s="23">
        <v>20</v>
      </c>
      <c r="B28" s="33" t="s">
        <v>101</v>
      </c>
      <c r="C28" s="31" t="s">
        <v>26</v>
      </c>
      <c r="D28" s="34" t="s">
        <v>102</v>
      </c>
      <c r="E28" s="47">
        <f t="shared" si="4"/>
        <v>1380</v>
      </c>
      <c r="F28" s="47">
        <f t="shared" si="5"/>
        <v>621</v>
      </c>
      <c r="G28" s="47"/>
      <c r="H28" s="47">
        <v>401</v>
      </c>
      <c r="I28" s="47">
        <v>220</v>
      </c>
      <c r="J28" s="53"/>
      <c r="K28" s="53"/>
      <c r="L28" s="53"/>
      <c r="M28" s="53">
        <v>759</v>
      </c>
      <c r="N28" s="61" t="s">
        <v>103</v>
      </c>
      <c r="O28" s="55" t="s">
        <v>34</v>
      </c>
      <c r="P28" s="28" t="s">
        <v>104</v>
      </c>
      <c r="Q28" s="53">
        <v>3670</v>
      </c>
      <c r="R28" s="53">
        <v>856</v>
      </c>
      <c r="S28" s="77" t="s">
        <v>105</v>
      </c>
      <c r="T28" s="74"/>
      <c r="U28" s="23"/>
    </row>
    <row r="29" s="5" customFormat="true" ht="96" spans="1:21">
      <c r="A29" s="23">
        <v>21</v>
      </c>
      <c r="B29" s="33" t="s">
        <v>106</v>
      </c>
      <c r="C29" s="31" t="s">
        <v>26</v>
      </c>
      <c r="D29" s="34" t="s">
        <v>107</v>
      </c>
      <c r="E29" s="47">
        <f t="shared" si="4"/>
        <v>900</v>
      </c>
      <c r="F29" s="47">
        <f t="shared" si="5"/>
        <v>900</v>
      </c>
      <c r="G29" s="47">
        <v>100</v>
      </c>
      <c r="H29" s="47"/>
      <c r="I29" s="47"/>
      <c r="J29" s="53"/>
      <c r="K29" s="53">
        <v>800</v>
      </c>
      <c r="L29" s="53"/>
      <c r="M29" s="53"/>
      <c r="N29" s="61" t="s">
        <v>108</v>
      </c>
      <c r="O29" s="53" t="s">
        <v>109</v>
      </c>
      <c r="P29" s="28" t="s">
        <v>110</v>
      </c>
      <c r="Q29" s="53">
        <v>16206</v>
      </c>
      <c r="R29" s="53">
        <v>5310</v>
      </c>
      <c r="S29" s="61" t="s">
        <v>111</v>
      </c>
      <c r="T29" s="74"/>
      <c r="U29" s="23"/>
    </row>
    <row r="30" s="4" customFormat="true" ht="36" spans="1:21">
      <c r="A30" s="23">
        <v>22</v>
      </c>
      <c r="B30" s="30" t="s">
        <v>112</v>
      </c>
      <c r="C30" s="31" t="s">
        <v>26</v>
      </c>
      <c r="D30" s="29" t="s">
        <v>27</v>
      </c>
      <c r="E30" s="47">
        <f t="shared" si="4"/>
        <v>1100</v>
      </c>
      <c r="F30" s="47">
        <f t="shared" si="5"/>
        <v>1100</v>
      </c>
      <c r="G30" s="47">
        <v>500</v>
      </c>
      <c r="H30" s="47">
        <v>200</v>
      </c>
      <c r="I30" s="47"/>
      <c r="J30" s="56">
        <v>400</v>
      </c>
      <c r="K30" s="56"/>
      <c r="L30" s="56"/>
      <c r="M30" s="53"/>
      <c r="N30" s="63" t="s">
        <v>113</v>
      </c>
      <c r="O30" s="55" t="s">
        <v>114</v>
      </c>
      <c r="P30" s="29" t="s">
        <v>30</v>
      </c>
      <c r="Q30" s="56">
        <v>4738</v>
      </c>
      <c r="R30" s="56">
        <v>4739</v>
      </c>
      <c r="S30" s="63" t="s">
        <v>115</v>
      </c>
      <c r="T30" s="75"/>
      <c r="U30" s="23"/>
    </row>
    <row r="31" s="6" customFormat="true" spans="1:21">
      <c r="A31" s="24" t="s">
        <v>116</v>
      </c>
      <c r="B31" s="24"/>
      <c r="C31" s="35"/>
      <c r="D31" s="36"/>
      <c r="E31" s="45">
        <f t="shared" si="4"/>
        <v>21185</v>
      </c>
      <c r="F31" s="45">
        <f t="shared" si="5"/>
        <v>14195</v>
      </c>
      <c r="G31" s="45">
        <f>SUM(G32:G43)</f>
        <v>4300</v>
      </c>
      <c r="H31" s="45">
        <f t="shared" ref="H31:M31" si="6">SUM(H32:H43)</f>
        <v>2364</v>
      </c>
      <c r="I31" s="45">
        <f t="shared" si="6"/>
        <v>0</v>
      </c>
      <c r="J31" s="45">
        <f t="shared" si="6"/>
        <v>2731</v>
      </c>
      <c r="K31" s="45">
        <f t="shared" si="6"/>
        <v>4800</v>
      </c>
      <c r="L31" s="45">
        <f t="shared" si="6"/>
        <v>0</v>
      </c>
      <c r="M31" s="45">
        <f t="shared" si="6"/>
        <v>6990</v>
      </c>
      <c r="N31" s="64"/>
      <c r="O31" s="65"/>
      <c r="P31" s="35"/>
      <c r="Q31" s="65"/>
      <c r="R31" s="65"/>
      <c r="S31" s="64"/>
      <c r="T31" s="78"/>
      <c r="U31" s="85"/>
    </row>
    <row r="32" s="5" customFormat="true" ht="24" spans="1:21">
      <c r="A32" s="23">
        <v>23</v>
      </c>
      <c r="B32" s="33" t="s">
        <v>117</v>
      </c>
      <c r="C32" s="31" t="s">
        <v>26</v>
      </c>
      <c r="D32" s="34"/>
      <c r="E32" s="47">
        <f t="shared" si="4"/>
        <v>500</v>
      </c>
      <c r="F32" s="47">
        <f t="shared" si="5"/>
        <v>0</v>
      </c>
      <c r="G32" s="47"/>
      <c r="H32" s="47"/>
      <c r="I32" s="47"/>
      <c r="J32" s="53"/>
      <c r="K32" s="53"/>
      <c r="L32" s="53"/>
      <c r="M32" s="53">
        <v>500</v>
      </c>
      <c r="N32" s="66" t="s">
        <v>118</v>
      </c>
      <c r="O32" s="53" t="s">
        <v>119</v>
      </c>
      <c r="P32" s="29" t="s">
        <v>30</v>
      </c>
      <c r="Q32" s="53">
        <v>16800</v>
      </c>
      <c r="R32" s="53">
        <v>9500</v>
      </c>
      <c r="S32" s="61" t="s">
        <v>120</v>
      </c>
      <c r="T32" s="74"/>
      <c r="U32" s="23"/>
    </row>
    <row r="33" s="4" customFormat="true" ht="24" spans="1:21">
      <c r="A33" s="23">
        <v>24</v>
      </c>
      <c r="B33" s="37" t="s">
        <v>121</v>
      </c>
      <c r="C33" s="31" t="s">
        <v>26</v>
      </c>
      <c r="D33" s="34"/>
      <c r="E33" s="47">
        <f t="shared" si="4"/>
        <v>4800</v>
      </c>
      <c r="F33" s="47">
        <f t="shared" si="5"/>
        <v>2664</v>
      </c>
      <c r="G33" s="47">
        <v>1500</v>
      </c>
      <c r="H33" s="47"/>
      <c r="I33" s="47"/>
      <c r="J33" s="53">
        <v>300</v>
      </c>
      <c r="K33" s="53">
        <v>864</v>
      </c>
      <c r="L33" s="53"/>
      <c r="M33" s="53">
        <v>2136</v>
      </c>
      <c r="N33" s="61" t="s">
        <v>122</v>
      </c>
      <c r="O33" s="53" t="s">
        <v>119</v>
      </c>
      <c r="P33" s="29" t="s">
        <v>30</v>
      </c>
      <c r="Q33" s="53">
        <v>14635</v>
      </c>
      <c r="R33" s="53">
        <v>8950</v>
      </c>
      <c r="S33" s="61" t="s">
        <v>123</v>
      </c>
      <c r="T33" s="74"/>
      <c r="U33" s="23"/>
    </row>
    <row r="34" s="4" customFormat="true" ht="24" spans="1:21">
      <c r="A34" s="23">
        <v>25</v>
      </c>
      <c r="B34" s="37" t="s">
        <v>124</v>
      </c>
      <c r="C34" s="31" t="s">
        <v>26</v>
      </c>
      <c r="D34" s="23"/>
      <c r="E34" s="47">
        <f t="shared" si="4"/>
        <v>1000</v>
      </c>
      <c r="F34" s="47">
        <f t="shared" si="5"/>
        <v>1000</v>
      </c>
      <c r="G34" s="47">
        <v>300</v>
      </c>
      <c r="H34" s="47">
        <v>700</v>
      </c>
      <c r="I34" s="47"/>
      <c r="J34" s="53"/>
      <c r="K34" s="53"/>
      <c r="L34" s="53"/>
      <c r="M34" s="53"/>
      <c r="N34" s="37" t="s">
        <v>125</v>
      </c>
      <c r="O34" s="53" t="s">
        <v>119</v>
      </c>
      <c r="P34" s="29" t="s">
        <v>30</v>
      </c>
      <c r="Q34" s="23">
        <v>9682</v>
      </c>
      <c r="R34" s="23">
        <v>2156</v>
      </c>
      <c r="S34" s="37" t="s">
        <v>123</v>
      </c>
      <c r="T34" s="74"/>
      <c r="U34" s="23"/>
    </row>
    <row r="35" s="4" customFormat="true" ht="48" spans="1:21">
      <c r="A35" s="23">
        <v>26</v>
      </c>
      <c r="B35" s="37" t="s">
        <v>126</v>
      </c>
      <c r="C35" s="31" t="s">
        <v>26</v>
      </c>
      <c r="D35" s="29" t="s">
        <v>27</v>
      </c>
      <c r="E35" s="47">
        <f t="shared" si="4"/>
        <v>1400</v>
      </c>
      <c r="F35" s="47">
        <f t="shared" si="5"/>
        <v>1400</v>
      </c>
      <c r="G35" s="47">
        <v>600</v>
      </c>
      <c r="H35" s="47"/>
      <c r="I35" s="47"/>
      <c r="J35" s="53"/>
      <c r="K35" s="53">
        <v>800</v>
      </c>
      <c r="L35" s="53"/>
      <c r="M35" s="53"/>
      <c r="N35" s="61" t="s">
        <v>127</v>
      </c>
      <c r="O35" s="34" t="s">
        <v>109</v>
      </c>
      <c r="P35" s="28" t="s">
        <v>30</v>
      </c>
      <c r="Q35" s="28">
        <v>103408</v>
      </c>
      <c r="R35" s="28">
        <v>35156</v>
      </c>
      <c r="S35" s="33" t="s">
        <v>128</v>
      </c>
      <c r="T35" s="74"/>
      <c r="U35" s="23"/>
    </row>
    <row r="36" s="4" customFormat="true" ht="48" spans="1:21">
      <c r="A36" s="23">
        <v>27</v>
      </c>
      <c r="B36" s="37" t="s">
        <v>129</v>
      </c>
      <c r="C36" s="31" t="s">
        <v>26</v>
      </c>
      <c r="D36" s="29" t="s">
        <v>27</v>
      </c>
      <c r="E36" s="47">
        <f t="shared" si="4"/>
        <v>6000</v>
      </c>
      <c r="F36" s="47">
        <f t="shared" si="5"/>
        <v>6000</v>
      </c>
      <c r="G36" s="47">
        <v>1900</v>
      </c>
      <c r="H36" s="47"/>
      <c r="I36" s="47"/>
      <c r="J36" s="53">
        <v>1300</v>
      </c>
      <c r="K36" s="53">
        <v>2800</v>
      </c>
      <c r="L36" s="53"/>
      <c r="M36" s="53"/>
      <c r="N36" s="61" t="s">
        <v>130</v>
      </c>
      <c r="O36" s="34" t="s">
        <v>109</v>
      </c>
      <c r="P36" s="28" t="s">
        <v>131</v>
      </c>
      <c r="Q36" s="23">
        <v>46663</v>
      </c>
      <c r="R36" s="23">
        <v>15295</v>
      </c>
      <c r="S36" s="61" t="s">
        <v>128</v>
      </c>
      <c r="T36" s="74"/>
      <c r="U36" s="23"/>
    </row>
    <row r="37" s="5" customFormat="true" ht="36" spans="1:21">
      <c r="A37" s="23">
        <v>28</v>
      </c>
      <c r="B37" s="27" t="s">
        <v>132</v>
      </c>
      <c r="C37" s="31" t="s">
        <v>26</v>
      </c>
      <c r="D37" s="23" t="s">
        <v>133</v>
      </c>
      <c r="E37" s="47">
        <f t="shared" si="4"/>
        <v>320</v>
      </c>
      <c r="F37" s="47">
        <f t="shared" si="5"/>
        <v>0</v>
      </c>
      <c r="G37" s="47"/>
      <c r="H37" s="47"/>
      <c r="I37" s="47"/>
      <c r="J37" s="53"/>
      <c r="K37" s="53"/>
      <c r="L37" s="53"/>
      <c r="M37" s="53">
        <v>320</v>
      </c>
      <c r="N37" s="27" t="s">
        <v>134</v>
      </c>
      <c r="O37" s="34" t="s">
        <v>109</v>
      </c>
      <c r="P37" s="28" t="s">
        <v>135</v>
      </c>
      <c r="Q37" s="23">
        <v>375</v>
      </c>
      <c r="R37" s="23">
        <v>82</v>
      </c>
      <c r="S37" s="27" t="s">
        <v>123</v>
      </c>
      <c r="T37" s="74"/>
      <c r="U37" s="23"/>
    </row>
    <row r="38" s="5" customFormat="true" ht="24" spans="1:21">
      <c r="A38" s="23">
        <v>29</v>
      </c>
      <c r="B38" s="27" t="s">
        <v>136</v>
      </c>
      <c r="C38" s="31" t="s">
        <v>26</v>
      </c>
      <c r="D38" s="23" t="s">
        <v>137</v>
      </c>
      <c r="E38" s="47">
        <f t="shared" si="4"/>
        <v>800</v>
      </c>
      <c r="F38" s="47">
        <f t="shared" si="5"/>
        <v>0</v>
      </c>
      <c r="G38" s="47"/>
      <c r="H38" s="47"/>
      <c r="I38" s="47"/>
      <c r="J38" s="47"/>
      <c r="K38" s="47"/>
      <c r="L38" s="47"/>
      <c r="M38" s="53">
        <v>800</v>
      </c>
      <c r="N38" s="27" t="s">
        <v>138</v>
      </c>
      <c r="O38" s="34" t="s">
        <v>109</v>
      </c>
      <c r="P38" s="28" t="s">
        <v>139</v>
      </c>
      <c r="Q38" s="23">
        <v>3305</v>
      </c>
      <c r="R38" s="23">
        <v>3305</v>
      </c>
      <c r="S38" s="27" t="s">
        <v>140</v>
      </c>
      <c r="T38" s="74"/>
      <c r="U38" s="23"/>
    </row>
    <row r="39" s="5" customFormat="true" ht="48" spans="1:21">
      <c r="A39" s="23">
        <v>30</v>
      </c>
      <c r="B39" s="27" t="s">
        <v>141</v>
      </c>
      <c r="C39" s="31" t="s">
        <v>26</v>
      </c>
      <c r="D39" s="23" t="s">
        <v>133</v>
      </c>
      <c r="E39" s="47">
        <f t="shared" si="4"/>
        <v>2505</v>
      </c>
      <c r="F39" s="47">
        <f t="shared" si="5"/>
        <v>1131</v>
      </c>
      <c r="G39" s="47"/>
      <c r="H39" s="47"/>
      <c r="I39" s="47"/>
      <c r="J39" s="47">
        <v>1131</v>
      </c>
      <c r="K39" s="47"/>
      <c r="L39" s="47"/>
      <c r="M39" s="53">
        <v>1374</v>
      </c>
      <c r="N39" s="27" t="s">
        <v>142</v>
      </c>
      <c r="O39" s="23" t="s">
        <v>143</v>
      </c>
      <c r="P39" s="28" t="s">
        <v>144</v>
      </c>
      <c r="Q39" s="23">
        <v>4400</v>
      </c>
      <c r="R39" s="23">
        <v>450</v>
      </c>
      <c r="S39" s="27" t="s">
        <v>145</v>
      </c>
      <c r="T39" s="74"/>
      <c r="U39" s="23"/>
    </row>
    <row r="40" s="5" customFormat="true" ht="36" spans="1:21">
      <c r="A40" s="23">
        <v>31</v>
      </c>
      <c r="B40" s="27" t="s">
        <v>146</v>
      </c>
      <c r="C40" s="31" t="s">
        <v>26</v>
      </c>
      <c r="D40" s="29" t="s">
        <v>27</v>
      </c>
      <c r="E40" s="47">
        <f t="shared" ref="E40:E55" si="7">SUM(F40+L40+M40)</f>
        <v>1000</v>
      </c>
      <c r="F40" s="47">
        <f t="shared" ref="F40:F55" si="8">SUM(G40:K40)</f>
        <v>1000</v>
      </c>
      <c r="G40" s="47"/>
      <c r="H40" s="47">
        <v>664</v>
      </c>
      <c r="I40" s="47"/>
      <c r="J40" s="47"/>
      <c r="K40" s="47">
        <v>336</v>
      </c>
      <c r="L40" s="47"/>
      <c r="M40" s="53"/>
      <c r="N40" s="27" t="s">
        <v>147</v>
      </c>
      <c r="O40" s="55" t="s">
        <v>29</v>
      </c>
      <c r="P40" s="28" t="s">
        <v>148</v>
      </c>
      <c r="Q40" s="23">
        <v>231</v>
      </c>
      <c r="R40" s="23">
        <v>130</v>
      </c>
      <c r="S40" s="27" t="s">
        <v>149</v>
      </c>
      <c r="T40" s="74"/>
      <c r="U40" s="23"/>
    </row>
    <row r="41" s="5" customFormat="true" ht="24" spans="1:21">
      <c r="A41" s="23">
        <v>32</v>
      </c>
      <c r="B41" s="27" t="s">
        <v>150</v>
      </c>
      <c r="C41" s="31" t="s">
        <v>26</v>
      </c>
      <c r="D41" s="29"/>
      <c r="E41" s="47">
        <f t="shared" si="7"/>
        <v>660</v>
      </c>
      <c r="F41" s="47">
        <f t="shared" si="8"/>
        <v>0</v>
      </c>
      <c r="G41" s="47"/>
      <c r="H41" s="47"/>
      <c r="I41" s="47"/>
      <c r="J41" s="47"/>
      <c r="K41" s="47"/>
      <c r="L41" s="47"/>
      <c r="M41" s="53">
        <v>660</v>
      </c>
      <c r="N41" s="27" t="s">
        <v>151</v>
      </c>
      <c r="O41" s="23" t="s">
        <v>143</v>
      </c>
      <c r="P41" s="28" t="s">
        <v>152</v>
      </c>
      <c r="Q41" s="23">
        <v>22000</v>
      </c>
      <c r="R41" s="23">
        <v>2100</v>
      </c>
      <c r="S41" s="27" t="s">
        <v>153</v>
      </c>
      <c r="T41" s="74"/>
      <c r="U41" s="23"/>
    </row>
    <row r="42" s="5" customFormat="true" ht="96" spans="1:21">
      <c r="A42" s="23">
        <v>33</v>
      </c>
      <c r="B42" s="27" t="s">
        <v>154</v>
      </c>
      <c r="C42" s="31" t="s">
        <v>26</v>
      </c>
      <c r="D42" s="29" t="s">
        <v>27</v>
      </c>
      <c r="E42" s="47">
        <f t="shared" si="7"/>
        <v>1000</v>
      </c>
      <c r="F42" s="47">
        <f t="shared" si="8"/>
        <v>1000</v>
      </c>
      <c r="G42" s="47"/>
      <c r="H42" s="47">
        <v>1000</v>
      </c>
      <c r="I42" s="47"/>
      <c r="J42" s="47"/>
      <c r="K42" s="47"/>
      <c r="L42" s="47"/>
      <c r="M42" s="53"/>
      <c r="N42" s="27" t="s">
        <v>155</v>
      </c>
      <c r="O42" s="55" t="s">
        <v>156</v>
      </c>
      <c r="P42" s="28" t="s">
        <v>157</v>
      </c>
      <c r="Q42" s="23">
        <v>16511</v>
      </c>
      <c r="R42" s="23">
        <v>5083</v>
      </c>
      <c r="S42" s="27" t="s">
        <v>158</v>
      </c>
      <c r="T42" s="74"/>
      <c r="U42" s="23"/>
    </row>
    <row r="43" s="5" customFormat="true" ht="36" spans="1:21">
      <c r="A43" s="23">
        <v>34</v>
      </c>
      <c r="B43" s="27" t="s">
        <v>159</v>
      </c>
      <c r="C43" s="31" t="s">
        <v>26</v>
      </c>
      <c r="D43" s="29" t="s">
        <v>160</v>
      </c>
      <c r="E43" s="47">
        <f t="shared" si="7"/>
        <v>1200</v>
      </c>
      <c r="F43" s="47">
        <f t="shared" si="8"/>
        <v>0</v>
      </c>
      <c r="G43" s="47"/>
      <c r="H43" s="47"/>
      <c r="I43" s="47"/>
      <c r="J43" s="47"/>
      <c r="K43" s="47"/>
      <c r="L43" s="47"/>
      <c r="M43" s="53">
        <v>1200</v>
      </c>
      <c r="N43" s="27" t="s">
        <v>161</v>
      </c>
      <c r="O43" s="23" t="s">
        <v>143</v>
      </c>
      <c r="P43" s="28" t="s">
        <v>162</v>
      </c>
      <c r="Q43" s="23">
        <v>4200</v>
      </c>
      <c r="R43" s="23">
        <v>430</v>
      </c>
      <c r="S43" s="27" t="s">
        <v>163</v>
      </c>
      <c r="T43" s="74"/>
      <c r="U43" s="23"/>
    </row>
    <row r="44" s="6" customFormat="true" spans="1:21">
      <c r="A44" s="24" t="s">
        <v>164</v>
      </c>
      <c r="B44" s="24"/>
      <c r="C44" s="25"/>
      <c r="D44" s="38"/>
      <c r="E44" s="45">
        <f t="shared" si="7"/>
        <v>389.2</v>
      </c>
      <c r="F44" s="45">
        <f t="shared" si="8"/>
        <v>244.2</v>
      </c>
      <c r="G44" s="45">
        <f t="shared" ref="G44:M44" si="9">SUM(G45:G47)</f>
        <v>0</v>
      </c>
      <c r="H44" s="45">
        <f t="shared" si="9"/>
        <v>194.2</v>
      </c>
      <c r="I44" s="45">
        <f t="shared" si="9"/>
        <v>0</v>
      </c>
      <c r="J44" s="45">
        <f t="shared" si="9"/>
        <v>50</v>
      </c>
      <c r="K44" s="45">
        <f t="shared" si="9"/>
        <v>0</v>
      </c>
      <c r="L44" s="45">
        <f t="shared" si="9"/>
        <v>0</v>
      </c>
      <c r="M44" s="45">
        <f t="shared" si="9"/>
        <v>145</v>
      </c>
      <c r="N44" s="59"/>
      <c r="O44" s="60"/>
      <c r="P44" s="38"/>
      <c r="Q44" s="60"/>
      <c r="R44" s="60"/>
      <c r="S44" s="59"/>
      <c r="T44" s="38"/>
      <c r="U44" s="85"/>
    </row>
    <row r="45" s="7" customFormat="true" ht="48" spans="1:21">
      <c r="A45" s="23">
        <v>35</v>
      </c>
      <c r="B45" s="32" t="s">
        <v>165</v>
      </c>
      <c r="C45" s="31" t="s">
        <v>26</v>
      </c>
      <c r="D45" s="29" t="s">
        <v>27</v>
      </c>
      <c r="E45" s="47">
        <f t="shared" si="7"/>
        <v>244.2</v>
      </c>
      <c r="F45" s="47">
        <f t="shared" si="8"/>
        <v>244.2</v>
      </c>
      <c r="G45" s="47"/>
      <c r="H45" s="47">
        <v>194.2</v>
      </c>
      <c r="I45" s="47"/>
      <c r="J45" s="53">
        <v>50</v>
      </c>
      <c r="K45" s="53"/>
      <c r="L45" s="53"/>
      <c r="M45" s="53"/>
      <c r="N45" s="30" t="s">
        <v>166</v>
      </c>
      <c r="O45" s="55" t="s">
        <v>114</v>
      </c>
      <c r="P45" s="29" t="s">
        <v>30</v>
      </c>
      <c r="Q45" s="79">
        <v>937</v>
      </c>
      <c r="R45" s="79">
        <v>937</v>
      </c>
      <c r="S45" s="30" t="s">
        <v>167</v>
      </c>
      <c r="T45" s="80"/>
      <c r="U45" s="86"/>
    </row>
    <row r="46" s="5" customFormat="true" ht="146.25" spans="1:21">
      <c r="A46" s="39">
        <v>36</v>
      </c>
      <c r="B46" s="27" t="s">
        <v>168</v>
      </c>
      <c r="C46" s="31" t="s">
        <v>26</v>
      </c>
      <c r="D46" s="23" t="s">
        <v>169</v>
      </c>
      <c r="E46" s="47">
        <f t="shared" si="7"/>
        <v>141</v>
      </c>
      <c r="F46" s="47">
        <f t="shared" si="8"/>
        <v>0</v>
      </c>
      <c r="G46" s="47"/>
      <c r="H46" s="47"/>
      <c r="I46" s="47"/>
      <c r="J46" s="47"/>
      <c r="K46" s="47"/>
      <c r="L46" s="47"/>
      <c r="M46" s="53">
        <v>141</v>
      </c>
      <c r="N46" s="27" t="s">
        <v>170</v>
      </c>
      <c r="O46" s="23" t="s">
        <v>143</v>
      </c>
      <c r="P46" s="67" t="s">
        <v>171</v>
      </c>
      <c r="Q46" s="23">
        <v>216</v>
      </c>
      <c r="R46" s="23">
        <v>82</v>
      </c>
      <c r="S46" s="27" t="s">
        <v>172</v>
      </c>
      <c r="T46" s="74"/>
      <c r="U46" s="23"/>
    </row>
    <row r="47" s="5" customFormat="true" ht="24" spans="1:21">
      <c r="A47" s="23">
        <v>37</v>
      </c>
      <c r="B47" s="27" t="s">
        <v>173</v>
      </c>
      <c r="C47" s="31" t="s">
        <v>26</v>
      </c>
      <c r="D47" s="23" t="s">
        <v>174</v>
      </c>
      <c r="E47" s="47">
        <f t="shared" si="7"/>
        <v>4</v>
      </c>
      <c r="F47" s="47">
        <f t="shared" si="8"/>
        <v>0</v>
      </c>
      <c r="G47" s="47"/>
      <c r="H47" s="47"/>
      <c r="I47" s="47"/>
      <c r="J47" s="47"/>
      <c r="K47" s="47"/>
      <c r="L47" s="47"/>
      <c r="M47" s="53">
        <v>4</v>
      </c>
      <c r="N47" s="27" t="s">
        <v>175</v>
      </c>
      <c r="O47" s="23" t="s">
        <v>143</v>
      </c>
      <c r="P47" s="28" t="s">
        <v>176</v>
      </c>
      <c r="Q47" s="23">
        <v>9</v>
      </c>
      <c r="R47" s="23">
        <v>0</v>
      </c>
      <c r="S47" s="27" t="s">
        <v>172</v>
      </c>
      <c r="T47" s="74"/>
      <c r="U47" s="23"/>
    </row>
    <row r="48" s="6" customFormat="true" spans="1:21">
      <c r="A48" s="24" t="s">
        <v>177</v>
      </c>
      <c r="B48" s="24"/>
      <c r="C48" s="35"/>
      <c r="D48" s="36"/>
      <c r="E48" s="45">
        <f t="shared" si="7"/>
        <v>314</v>
      </c>
      <c r="F48" s="45">
        <f t="shared" si="8"/>
        <v>192</v>
      </c>
      <c r="G48" s="45">
        <f>SUM(G49:G51)</f>
        <v>0</v>
      </c>
      <c r="H48" s="45">
        <f t="shared" ref="H48:M48" si="10">SUM(H49:H51)</f>
        <v>192</v>
      </c>
      <c r="I48" s="45">
        <f t="shared" si="10"/>
        <v>0</v>
      </c>
      <c r="J48" s="45">
        <f t="shared" si="10"/>
        <v>0</v>
      </c>
      <c r="K48" s="45">
        <f t="shared" si="10"/>
        <v>0</v>
      </c>
      <c r="L48" s="45">
        <f t="shared" si="10"/>
        <v>0</v>
      </c>
      <c r="M48" s="45">
        <f t="shared" si="10"/>
        <v>122</v>
      </c>
      <c r="N48" s="68"/>
      <c r="O48" s="69"/>
      <c r="P48" s="36"/>
      <c r="Q48" s="81"/>
      <c r="R48" s="81"/>
      <c r="S48" s="68"/>
      <c r="T48" s="82"/>
      <c r="U48" s="85"/>
    </row>
    <row r="49" s="7" customFormat="true" ht="108" spans="1:21">
      <c r="A49" s="23">
        <v>38</v>
      </c>
      <c r="B49" s="32" t="s">
        <v>178</v>
      </c>
      <c r="C49" s="31" t="s">
        <v>26</v>
      </c>
      <c r="D49" s="29" t="s">
        <v>27</v>
      </c>
      <c r="E49" s="47">
        <f t="shared" si="7"/>
        <v>42</v>
      </c>
      <c r="F49" s="47">
        <f t="shared" si="8"/>
        <v>0</v>
      </c>
      <c r="G49" s="47"/>
      <c r="H49" s="47"/>
      <c r="I49" s="47"/>
      <c r="J49" s="53"/>
      <c r="K49" s="53"/>
      <c r="L49" s="53"/>
      <c r="M49" s="53">
        <v>42</v>
      </c>
      <c r="N49" s="30" t="s">
        <v>179</v>
      </c>
      <c r="O49" s="55" t="s">
        <v>180</v>
      </c>
      <c r="P49" s="29" t="s">
        <v>30</v>
      </c>
      <c r="Q49" s="79">
        <v>300</v>
      </c>
      <c r="R49" s="79">
        <v>100</v>
      </c>
      <c r="S49" s="30" t="s">
        <v>181</v>
      </c>
      <c r="T49" s="80"/>
      <c r="U49" s="86"/>
    </row>
    <row r="50" s="7" customFormat="true" ht="48" spans="1:21">
      <c r="A50" s="23">
        <v>39</v>
      </c>
      <c r="B50" s="32" t="s">
        <v>182</v>
      </c>
      <c r="C50" s="31" t="s">
        <v>26</v>
      </c>
      <c r="D50" s="29" t="s">
        <v>27</v>
      </c>
      <c r="E50" s="47">
        <f t="shared" si="7"/>
        <v>80</v>
      </c>
      <c r="F50" s="47">
        <f t="shared" si="8"/>
        <v>0</v>
      </c>
      <c r="G50" s="47"/>
      <c r="H50" s="47"/>
      <c r="I50" s="47"/>
      <c r="J50" s="53"/>
      <c r="K50" s="53"/>
      <c r="L50" s="53"/>
      <c r="M50" s="53">
        <v>80</v>
      </c>
      <c r="N50" s="30" t="s">
        <v>183</v>
      </c>
      <c r="O50" s="55" t="s">
        <v>180</v>
      </c>
      <c r="P50" s="29" t="s">
        <v>30</v>
      </c>
      <c r="Q50" s="79">
        <v>60</v>
      </c>
      <c r="R50" s="79">
        <v>30</v>
      </c>
      <c r="S50" s="30" t="s">
        <v>184</v>
      </c>
      <c r="T50" s="80"/>
      <c r="U50" s="86"/>
    </row>
    <row r="51" s="7" customFormat="true" ht="108" spans="1:21">
      <c r="A51" s="23">
        <v>40</v>
      </c>
      <c r="B51" s="32" t="s">
        <v>185</v>
      </c>
      <c r="C51" s="31" t="s">
        <v>26</v>
      </c>
      <c r="D51" s="29" t="s">
        <v>27</v>
      </c>
      <c r="E51" s="47">
        <f t="shared" si="7"/>
        <v>192</v>
      </c>
      <c r="F51" s="47">
        <f t="shared" si="8"/>
        <v>192</v>
      </c>
      <c r="G51" s="47"/>
      <c r="H51" s="47">
        <v>192</v>
      </c>
      <c r="I51" s="47"/>
      <c r="J51" s="53"/>
      <c r="K51" s="53"/>
      <c r="L51" s="53"/>
      <c r="M51" s="53"/>
      <c r="N51" s="30" t="s">
        <v>186</v>
      </c>
      <c r="O51" s="55" t="s">
        <v>156</v>
      </c>
      <c r="P51" s="29" t="s">
        <v>30</v>
      </c>
      <c r="Q51" s="79">
        <v>240</v>
      </c>
      <c r="R51" s="79">
        <v>240</v>
      </c>
      <c r="S51" s="30" t="s">
        <v>187</v>
      </c>
      <c r="T51" s="80"/>
      <c r="U51" s="86"/>
    </row>
    <row r="52" s="6" customFormat="true" spans="1:21">
      <c r="A52" s="24" t="s">
        <v>188</v>
      </c>
      <c r="B52" s="24"/>
      <c r="C52" s="35"/>
      <c r="D52" s="36"/>
      <c r="E52" s="45">
        <f t="shared" si="7"/>
        <v>102</v>
      </c>
      <c r="F52" s="45">
        <f t="shared" si="8"/>
        <v>102</v>
      </c>
      <c r="G52" s="45">
        <f>SUM(G53)</f>
        <v>102</v>
      </c>
      <c r="H52" s="45">
        <f t="shared" ref="H52:M52" si="11">SUM(H53)</f>
        <v>0</v>
      </c>
      <c r="I52" s="45">
        <f t="shared" si="11"/>
        <v>0</v>
      </c>
      <c r="J52" s="45">
        <f t="shared" si="11"/>
        <v>0</v>
      </c>
      <c r="K52" s="45">
        <f t="shared" si="11"/>
        <v>0</v>
      </c>
      <c r="L52" s="45">
        <f t="shared" si="11"/>
        <v>0</v>
      </c>
      <c r="M52" s="45">
        <f t="shared" si="11"/>
        <v>0</v>
      </c>
      <c r="N52" s="68"/>
      <c r="O52" s="69"/>
      <c r="P52" s="36"/>
      <c r="Q52" s="81"/>
      <c r="R52" s="81"/>
      <c r="S52" s="68"/>
      <c r="T52" s="82"/>
      <c r="U52" s="85"/>
    </row>
    <row r="53" s="7" customFormat="true" ht="168" spans="1:21">
      <c r="A53" s="23">
        <v>41</v>
      </c>
      <c r="B53" s="32" t="s">
        <v>189</v>
      </c>
      <c r="C53" s="31" t="s">
        <v>26</v>
      </c>
      <c r="D53" s="29" t="s">
        <v>190</v>
      </c>
      <c r="E53" s="47">
        <f t="shared" si="7"/>
        <v>102</v>
      </c>
      <c r="F53" s="47">
        <f t="shared" si="8"/>
        <v>102</v>
      </c>
      <c r="G53" s="47">
        <v>102</v>
      </c>
      <c r="H53" s="47"/>
      <c r="I53" s="47"/>
      <c r="J53" s="53"/>
      <c r="K53" s="53"/>
      <c r="L53" s="53"/>
      <c r="M53" s="53"/>
      <c r="N53" s="30" t="s">
        <v>191</v>
      </c>
      <c r="O53" s="55" t="s">
        <v>192</v>
      </c>
      <c r="P53" s="29" t="s">
        <v>30</v>
      </c>
      <c r="Q53" s="79">
        <v>27255</v>
      </c>
      <c r="R53" s="79">
        <v>27255</v>
      </c>
      <c r="S53" s="30" t="s">
        <v>193</v>
      </c>
      <c r="T53" s="80"/>
      <c r="U53" s="86"/>
    </row>
    <row r="54" s="6" customFormat="true" spans="1:21">
      <c r="A54" s="24" t="s">
        <v>194</v>
      </c>
      <c r="B54" s="24"/>
      <c r="C54" s="35"/>
      <c r="D54" s="36"/>
      <c r="E54" s="45">
        <f t="shared" si="7"/>
        <v>21.3</v>
      </c>
      <c r="F54" s="45">
        <f t="shared" si="8"/>
        <v>21.3</v>
      </c>
      <c r="G54" s="45">
        <f>SUM(G55)</f>
        <v>21.3</v>
      </c>
      <c r="H54" s="45">
        <f t="shared" ref="H54:M54" si="12">SUM(H55)</f>
        <v>0</v>
      </c>
      <c r="I54" s="45">
        <f t="shared" si="12"/>
        <v>0</v>
      </c>
      <c r="J54" s="45">
        <f t="shared" si="12"/>
        <v>0</v>
      </c>
      <c r="K54" s="45">
        <f t="shared" si="12"/>
        <v>0</v>
      </c>
      <c r="L54" s="45">
        <f t="shared" si="12"/>
        <v>0</v>
      </c>
      <c r="M54" s="45">
        <f t="shared" si="12"/>
        <v>0</v>
      </c>
      <c r="N54" s="68"/>
      <c r="O54" s="69"/>
      <c r="P54" s="36"/>
      <c r="Q54" s="81"/>
      <c r="R54" s="81"/>
      <c r="S54" s="68"/>
      <c r="T54" s="82"/>
      <c r="U54" s="85"/>
    </row>
    <row r="55" s="7" customFormat="true" ht="36" spans="1:21">
      <c r="A55" s="23">
        <v>42</v>
      </c>
      <c r="B55" s="32" t="s">
        <v>195</v>
      </c>
      <c r="C55" s="31" t="s">
        <v>26</v>
      </c>
      <c r="D55" s="29" t="s">
        <v>27</v>
      </c>
      <c r="E55" s="47">
        <f t="shared" si="7"/>
        <v>21.3</v>
      </c>
      <c r="F55" s="47">
        <f t="shared" si="8"/>
        <v>21.3</v>
      </c>
      <c r="G55" s="47">
        <v>21.3</v>
      </c>
      <c r="H55" s="47"/>
      <c r="I55" s="47"/>
      <c r="J55" s="53"/>
      <c r="K55" s="53"/>
      <c r="L55" s="53"/>
      <c r="M55" s="53"/>
      <c r="N55" s="30" t="s">
        <v>196</v>
      </c>
      <c r="O55" s="55" t="s">
        <v>192</v>
      </c>
      <c r="P55" s="29" t="s">
        <v>30</v>
      </c>
      <c r="Q55" s="79">
        <v>1980</v>
      </c>
      <c r="R55" s="79">
        <v>1980</v>
      </c>
      <c r="S55" s="30" t="s">
        <v>197</v>
      </c>
      <c r="T55" s="80"/>
      <c r="U55" s="86"/>
    </row>
  </sheetData>
  <mergeCells count="25">
    <mergeCell ref="A2:T2"/>
    <mergeCell ref="R3:S3"/>
    <mergeCell ref="E4:M4"/>
    <mergeCell ref="F5:K5"/>
    <mergeCell ref="A7:B7"/>
    <mergeCell ref="A31:B31"/>
    <mergeCell ref="A44:B44"/>
    <mergeCell ref="A48:B48"/>
    <mergeCell ref="A52:B52"/>
    <mergeCell ref="A54:B54"/>
    <mergeCell ref="A4:A6"/>
    <mergeCell ref="B4:B6"/>
    <mergeCell ref="C4:C6"/>
    <mergeCell ref="D4:D6"/>
    <mergeCell ref="E5:E6"/>
    <mergeCell ref="L5:L6"/>
    <mergeCell ref="M5:M6"/>
    <mergeCell ref="N4:N6"/>
    <mergeCell ref="O4:O6"/>
    <mergeCell ref="P4:P6"/>
    <mergeCell ref="Q4:Q6"/>
    <mergeCell ref="R4:R6"/>
    <mergeCell ref="S4:S6"/>
    <mergeCell ref="T4:T6"/>
    <mergeCell ref="U4:U6"/>
  </mergeCells>
  <printOptions horizontalCentered="true"/>
  <pageMargins left="0.393055555555556" right="0.196527777777778" top="0.747916666666667" bottom="0.747916666666667" header="0.314583333333333" footer="0.314583333333333"/>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guyuan</cp:lastModifiedBy>
  <dcterms:created xsi:type="dcterms:W3CDTF">2021-02-27T03:37:00Z</dcterms:created>
  <cp:lastPrinted>2022-02-07T09:06:00Z</cp:lastPrinted>
  <dcterms:modified xsi:type="dcterms:W3CDTF">2023-12-08T15:37:17Z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