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<sst xmlns="http://schemas.openxmlformats.org/spreadsheetml/2006/main" count="24" uniqueCount="24">
  <si>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泾源县2022年6月份城市最低生活保障及高龄津贴资金发放统计表</t>
  </si>
  <si>
    <t xml:space="preserve">             </t>
  </si>
  <si>
    <t xml:space="preserve"> 泾源县民政局                        2022年5月20日                      单位:户/人/元</t>
  </si>
  <si>
    <t>乡镇</t>
  </si>
  <si>
    <t>户数</t>
  </si>
  <si>
    <t>人数</t>
  </si>
  <si>
    <t>城市低保</t>
  </si>
  <si>
    <t>城市高龄</t>
  </si>
  <si>
    <t>总计</t>
  </si>
  <si>
    <t>A类
人数</t>
  </si>
  <si>
    <t>发放
金额     (650元/人)</t>
  </si>
  <si>
    <t>B类
人数</t>
  </si>
  <si>
    <t>发放
金额
(550元/人)</t>
  </si>
  <si>
    <t>C类
人数</t>
  </si>
  <si>
    <t>发放
金额
(440元/人)</t>
  </si>
  <si>
    <t>6月低保
发放金额</t>
  </si>
  <si>
    <t>80周岁以上人数（500元/人）</t>
  </si>
  <si>
    <t>6月高龄发放金额</t>
  </si>
  <si>
    <t>香水社区</t>
  </si>
  <si>
    <t>百泉社区</t>
  </si>
  <si>
    <t xml:space="preserve"> </t>
  </si>
  <si>
    <t>泾河社区</t>
  </si>
  <si>
    <t>合  计</t>
  </si>
  <si>
    <t xml:space="preserve">   签发人:  拜艳丽             分管领导：何连明              审核人：兰海伟             办理人: 丁晓丽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</si>
</sst>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新宋体"/>
      <family val="3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Q1" sqref="Q1"/>
    </sheetView>
  </sheetViews>
  <sheetFormatPr defaultColWidth="9.00390625" defaultRowHeight="13.5"/>
  <cols>
    <col min="1" max="1" width="11.25390625" style="2" customWidth="1"/>
    <col min="2" max="3" width="9.75390625" style="2" customWidth="1"/>
    <col min="4" max="4" width="7.75390625" style="2" customWidth="1"/>
    <col min="5" max="5" width="10.00390625" style="2" customWidth="1"/>
    <col min="6" max="6" width="8.625" style="2" customWidth="1"/>
    <col min="7" max="7" width="10.25390625" style="2" customWidth="1"/>
    <col min="8" max="8" width="8.625" style="2" customWidth="1"/>
    <col min="9" max="9" width="10.875" style="2" customWidth="1"/>
    <col min="10" max="10" width="11.00390625" style="2" customWidth="1"/>
    <col min="11" max="11" width="8.625" style="2" customWidth="1"/>
    <col min="12" max="12" width="9.50390625" style="2" customWidth="1"/>
    <col min="13" max="13" width="15.50390625" style="2" customWidth="1"/>
    <col min="14" max="14" width="5.125" style="2" customWidth="1"/>
    <col min="15" max="16384" width="9.00390625" style="2" customWidth="1"/>
  </cols>
  <sheetData>
    <row r="1" spans="1:17" s="1" customFormat="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Q1" s="1" t="s">
        <v>1</v>
      </c>
    </row>
    <row r="2" spans="1:13" s="2" customFormat="1" ht="36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30.75" customHeight="1">
      <c r="A3" s="5" t="s">
        <v>3</v>
      </c>
      <c r="B3" s="6" t="s">
        <v>4</v>
      </c>
      <c r="C3" s="6" t="s">
        <v>5</v>
      </c>
      <c r="D3" s="7" t="s">
        <v>6</v>
      </c>
      <c r="E3" s="8"/>
      <c r="F3" s="8"/>
      <c r="G3" s="8"/>
      <c r="H3" s="8"/>
      <c r="I3" s="8"/>
      <c r="J3" s="16"/>
      <c r="K3" s="17" t="s">
        <v>7</v>
      </c>
      <c r="L3" s="18"/>
      <c r="M3" s="6" t="s">
        <v>8</v>
      </c>
    </row>
    <row r="4" spans="1:13" s="2" customFormat="1" ht="66" customHeight="1">
      <c r="A4" s="5"/>
      <c r="B4" s="6"/>
      <c r="C4" s="9"/>
      <c r="D4" s="10" t="s">
        <v>9</v>
      </c>
      <c r="E4" s="11" t="s">
        <v>10</v>
      </c>
      <c r="F4" s="10" t="s">
        <v>11</v>
      </c>
      <c r="G4" s="11" t="s">
        <v>12</v>
      </c>
      <c r="H4" s="10" t="s">
        <v>13</v>
      </c>
      <c r="I4" s="19" t="s">
        <v>14</v>
      </c>
      <c r="J4" s="20" t="s">
        <v>15</v>
      </c>
      <c r="K4" s="10" t="s">
        <v>16</v>
      </c>
      <c r="L4" s="20" t="s">
        <v>17</v>
      </c>
      <c r="M4" s="21"/>
    </row>
    <row r="5" spans="1:13" s="2" customFormat="1" ht="57" customHeight="1">
      <c r="A5" s="12" t="s">
        <v>18</v>
      </c>
      <c r="B5" s="12">
        <v>250</v>
      </c>
      <c r="C5" s="12">
        <v>608</v>
      </c>
      <c r="D5" s="13">
        <v>46</v>
      </c>
      <c r="E5" s="13">
        <f>D5*650</f>
        <v>29900</v>
      </c>
      <c r="F5" s="13">
        <v>73</v>
      </c>
      <c r="G5" s="13">
        <f>F5*550</f>
        <v>40150</v>
      </c>
      <c r="H5" s="12">
        <v>489</v>
      </c>
      <c r="I5" s="12">
        <f>H5*440</f>
        <v>215160</v>
      </c>
      <c r="J5" s="22">
        <f>E5+G5+I5</f>
        <v>285210</v>
      </c>
      <c r="K5" s="22">
        <v>4</v>
      </c>
      <c r="L5" s="13">
        <f>K5*500</f>
        <v>2000</v>
      </c>
      <c r="M5" s="12">
        <f>J5+L5</f>
        <v>287210</v>
      </c>
    </row>
    <row r="6" spans="1:17" s="2" customFormat="1" ht="55.5" customHeight="1">
      <c r="A6" s="12" t="s">
        <v>19</v>
      </c>
      <c r="B6" s="12">
        <v>54</v>
      </c>
      <c r="C6" s="12">
        <v>117</v>
      </c>
      <c r="D6" s="13">
        <v>11</v>
      </c>
      <c r="E6" s="13">
        <f>D6*650</f>
        <v>7150</v>
      </c>
      <c r="F6" s="13">
        <v>22</v>
      </c>
      <c r="G6" s="13">
        <f>F6*550</f>
        <v>12100</v>
      </c>
      <c r="H6" s="12">
        <v>84</v>
      </c>
      <c r="I6" s="12">
        <f>H6*440</f>
        <v>36960</v>
      </c>
      <c r="J6" s="22">
        <f>E6+G6+I6</f>
        <v>56210</v>
      </c>
      <c r="K6" s="22">
        <v>6</v>
      </c>
      <c r="L6" s="13">
        <v>3000</v>
      </c>
      <c r="M6" s="12">
        <f>J6+L6</f>
        <v>59210</v>
      </c>
      <c r="Q6" s="2" t="s">
        <v>20</v>
      </c>
    </row>
    <row r="7" spans="1:13" s="2" customFormat="1" ht="69.75" customHeight="1">
      <c r="A7" s="12" t="s">
        <v>21</v>
      </c>
      <c r="B7" s="12">
        <v>165</v>
      </c>
      <c r="C7" s="12">
        <v>358</v>
      </c>
      <c r="D7" s="13">
        <v>29</v>
      </c>
      <c r="E7" s="13">
        <f>D7*650</f>
        <v>18850</v>
      </c>
      <c r="F7" s="13">
        <v>47</v>
      </c>
      <c r="G7" s="13">
        <f>F7*550</f>
        <v>25850</v>
      </c>
      <c r="H7" s="13">
        <v>282</v>
      </c>
      <c r="I7" s="12">
        <f>H7*440</f>
        <v>124080</v>
      </c>
      <c r="J7" s="22">
        <f>E7+G7+I7</f>
        <v>168780</v>
      </c>
      <c r="K7" s="22">
        <v>3</v>
      </c>
      <c r="L7" s="13">
        <v>1500</v>
      </c>
      <c r="M7" s="12">
        <f>J7+L7</f>
        <v>170280</v>
      </c>
    </row>
    <row r="8" spans="1:13" s="2" customFormat="1" ht="60" customHeight="1">
      <c r="A8" s="14" t="s">
        <v>22</v>
      </c>
      <c r="B8" s="12">
        <f aca="true" t="shared" si="0" ref="B8:M8">SUM(B5:B7)</f>
        <v>469</v>
      </c>
      <c r="C8" s="12">
        <f t="shared" si="0"/>
        <v>1083</v>
      </c>
      <c r="D8" s="12">
        <f t="shared" si="0"/>
        <v>86</v>
      </c>
      <c r="E8" s="12">
        <f t="shared" si="0"/>
        <v>55900</v>
      </c>
      <c r="F8" s="12">
        <f t="shared" si="0"/>
        <v>142</v>
      </c>
      <c r="G8" s="12">
        <f t="shared" si="0"/>
        <v>78100</v>
      </c>
      <c r="H8" s="12">
        <f t="shared" si="0"/>
        <v>855</v>
      </c>
      <c r="I8" s="12">
        <f t="shared" si="0"/>
        <v>376200</v>
      </c>
      <c r="J8" s="12">
        <f t="shared" si="0"/>
        <v>510200</v>
      </c>
      <c r="K8" s="12">
        <f t="shared" si="0"/>
        <v>13</v>
      </c>
      <c r="L8" s="22">
        <f t="shared" si="0"/>
        <v>6500</v>
      </c>
      <c r="M8" s="12">
        <f t="shared" si="0"/>
        <v>516700</v>
      </c>
    </row>
    <row r="9" spans="1:13" s="2" customFormat="1" ht="37.5" customHeight="1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</sheetData>
  <sheetProtection/>
  <mergeCells count="9">
    <mergeCell ref="A1:M1"/>
    <mergeCell ref="A2:M2"/>
    <mergeCell ref="D3:J3"/>
    <mergeCell ref="K3:L3"/>
    <mergeCell ref="A9:M9"/>
    <mergeCell ref="A3:A4"/>
    <mergeCell ref="B3:B4"/>
    <mergeCell ref="C3:C4"/>
    <mergeCell ref="M3:M4"/>
  </mergeCells>
  <printOptions/>
  <pageMargins left="0.7" right="0.7" top="0.5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2022-06-21T09:47:12Z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FF484F0391DD42558FDFEF242869003E</vt:lpwstr>
  </property>
</Properties>
</file>