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<sst xmlns="http://schemas.openxmlformats.org/spreadsheetml/2006/main" count="26" uniqueCount="26">
  <si>
    <t>泾源县2021年10月份城市最低生活保障及取暖费补贴资金发放统计表</t>
  </si>
  <si>
    <t xml:space="preserve"> 泾源县民政局                         2021年9月24日                        单位:户/人/元</t>
  </si>
  <si>
    <t>乡镇</t>
  </si>
  <si>
    <t>户数</t>
  </si>
  <si>
    <t>人数</t>
  </si>
  <si>
    <t>城市低保</t>
  </si>
  <si>
    <t>城市高龄</t>
  </si>
  <si>
    <t>取暖费补贴</t>
  </si>
  <si>
    <t>总计</t>
  </si>
  <si>
    <t>A类
人数</t>
  </si>
  <si>
    <t>发放
金额(600元/人)</t>
  </si>
  <si>
    <t>B类
人数</t>
  </si>
  <si>
    <t>发放
金额（520元/人）</t>
  </si>
  <si>
    <t>C类
人数</t>
  </si>
  <si>
    <t>发放
金额（400元/人）</t>
  </si>
  <si>
    <t>10月低保发放金额</t>
  </si>
  <si>
    <t>80周岁以上人数（500元/人）</t>
  </si>
  <si>
    <t>10月高龄发放金额</t>
  </si>
  <si>
    <t>取暖费补贴标准</t>
  </si>
  <si>
    <t>低保补贴金额</t>
  </si>
  <si>
    <t>高龄补贴金额</t>
  </si>
  <si>
    <t>补贴金
额合计</t>
  </si>
  <si>
    <t>香水社区</t>
  </si>
  <si>
    <t>百泉社区</t>
  </si>
  <si>
    <t>泾河社区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</si>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</sst>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新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A1" sqref="A1:Q1"/>
    </sheetView>
  </sheetViews>
  <sheetFormatPr defaultColWidth="9" defaultRowHeight="14.25"/>
  <cols>
    <col min="1" max="1" width="11.25" style="2" customWidth="1"/>
    <col min="2" max="2" width="6.375" style="2" customWidth="1"/>
    <col min="3" max="3" width="6" style="2" customWidth="1"/>
    <col min="4" max="4" width="6.5" style="2" customWidth="1"/>
    <col min="5" max="5" width="7.5" style="2" customWidth="1"/>
    <col min="6" max="6" width="7.48333333333333" style="2" customWidth="1"/>
    <col min="7" max="7" width="8" style="2" customWidth="1"/>
    <col min="8" max="8" width="7.625" style="2" customWidth="1"/>
    <col min="9" max="10" width="8.875" style="2" customWidth="1"/>
    <col min="11" max="11" width="8" style="2" customWidth="1"/>
    <col min="12" max="12" width="8.5" style="2" customWidth="1"/>
    <col min="13" max="13" width="5.75" style="2" customWidth="1"/>
    <col min="14" max="14" width="7.375" style="2" customWidth="1"/>
    <col min="15" max="15" width="8" style="2" customWidth="1"/>
    <col min="16" max="16" width="9" style="2" customWidth="1"/>
    <col min="17" max="17" width="9.50833333333333" style="2" customWidth="1"/>
    <col min="18" max="18" width="5.125" style="2" customWidth="1"/>
    <col min="19" max="16379" width="9" style="2"/>
  </cols>
  <sheetData>
    <row r="1" s="1" customFormat="1" ht="4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3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31" customHeight="1" spans="1:17">
      <c r="A3" s="5" t="s">
        <v>2</v>
      </c>
      <c r="B3" s="6" t="s">
        <v>3</v>
      </c>
      <c r="C3" s="6" t="s">
        <v>4</v>
      </c>
      <c r="D3" s="7" t="s">
        <v>5</v>
      </c>
      <c r="E3" s="8"/>
      <c r="F3" s="8"/>
      <c r="G3" s="8"/>
      <c r="H3" s="8"/>
      <c r="I3" s="8"/>
      <c r="J3" s="17"/>
      <c r="K3" s="18" t="s">
        <v>6</v>
      </c>
      <c r="L3" s="19"/>
      <c r="M3" s="7" t="s">
        <v>7</v>
      </c>
      <c r="N3" s="8"/>
      <c r="O3" s="8"/>
      <c r="P3" s="20"/>
      <c r="Q3" s="6" t="s">
        <v>8</v>
      </c>
    </row>
    <row r="4" s="2" customFormat="1" ht="66" customHeight="1" spans="1:17">
      <c r="A4" s="5"/>
      <c r="B4" s="6"/>
      <c r="C4" s="9"/>
      <c r="D4" s="10" t="s">
        <v>9</v>
      </c>
      <c r="E4" s="11" t="s">
        <v>10</v>
      </c>
      <c r="F4" s="10" t="s">
        <v>11</v>
      </c>
      <c r="G4" s="12" t="s">
        <v>12</v>
      </c>
      <c r="H4" s="10" t="s">
        <v>13</v>
      </c>
      <c r="I4" s="21" t="s">
        <v>14</v>
      </c>
      <c r="J4" s="12" t="s">
        <v>15</v>
      </c>
      <c r="K4" s="10" t="s">
        <v>16</v>
      </c>
      <c r="L4" s="12" t="s">
        <v>17</v>
      </c>
      <c r="M4" s="22" t="s">
        <v>18</v>
      </c>
      <c r="N4" s="6" t="s">
        <v>19</v>
      </c>
      <c r="O4" s="9" t="s">
        <v>20</v>
      </c>
      <c r="P4" s="12" t="s">
        <v>21</v>
      </c>
      <c r="Q4" s="22"/>
    </row>
    <row r="5" s="2" customFormat="1" ht="57" customHeight="1" spans="1:17">
      <c r="A5" s="13" t="s">
        <v>22</v>
      </c>
      <c r="B5" s="13">
        <v>246</v>
      </c>
      <c r="C5" s="13">
        <v>616</v>
      </c>
      <c r="D5" s="14">
        <v>47</v>
      </c>
      <c r="E5" s="14">
        <f>D5*600</f>
        <v>28200</v>
      </c>
      <c r="F5" s="14">
        <v>74</v>
      </c>
      <c r="G5" s="14">
        <f>F5*520</f>
        <v>38480</v>
      </c>
      <c r="H5" s="14">
        <v>495</v>
      </c>
      <c r="I5" s="14">
        <f>H5*400</f>
        <v>198000</v>
      </c>
      <c r="J5" s="23">
        <f>E5+G5+I5</f>
        <v>264680</v>
      </c>
      <c r="K5" s="14">
        <v>4</v>
      </c>
      <c r="L5" s="14">
        <v>2000</v>
      </c>
      <c r="M5" s="5">
        <v>200</v>
      </c>
      <c r="N5" s="5">
        <f>C5*M5</f>
        <v>123200</v>
      </c>
      <c r="O5" s="5">
        <f>K5*M5</f>
        <v>800</v>
      </c>
      <c r="P5" s="23">
        <f>N5+O5</f>
        <v>124000</v>
      </c>
      <c r="Q5" s="5">
        <f>J5+L5+P5</f>
        <v>390680</v>
      </c>
    </row>
    <row r="6" s="2" customFormat="1" ht="56" customHeight="1" spans="1:17">
      <c r="A6" s="13" t="s">
        <v>23</v>
      </c>
      <c r="B6" s="13">
        <v>56</v>
      </c>
      <c r="C6" s="13">
        <v>126</v>
      </c>
      <c r="D6" s="14">
        <v>12</v>
      </c>
      <c r="E6" s="14">
        <f>D6*600</f>
        <v>7200</v>
      </c>
      <c r="F6" s="14">
        <v>22</v>
      </c>
      <c r="G6" s="14">
        <f>F6*520</f>
        <v>11440</v>
      </c>
      <c r="H6" s="14">
        <v>92</v>
      </c>
      <c r="I6" s="14">
        <f>H6*400</f>
        <v>36800</v>
      </c>
      <c r="J6" s="23">
        <f>E6+G6+I6</f>
        <v>55440</v>
      </c>
      <c r="K6" s="14">
        <v>7</v>
      </c>
      <c r="L6" s="14">
        <v>3500</v>
      </c>
      <c r="M6" s="5">
        <v>200</v>
      </c>
      <c r="N6" s="5">
        <f>C6*M6</f>
        <v>25200</v>
      </c>
      <c r="O6" s="5">
        <f>K6*M6</f>
        <v>1400</v>
      </c>
      <c r="P6" s="23">
        <f>N6+O6</f>
        <v>26600</v>
      </c>
      <c r="Q6" s="5">
        <f>J6+L6+P6</f>
        <v>85540</v>
      </c>
    </row>
    <row r="7" s="2" customFormat="1" ht="70" customHeight="1" spans="1:23">
      <c r="A7" s="13" t="s">
        <v>24</v>
      </c>
      <c r="B7" s="13">
        <v>176</v>
      </c>
      <c r="C7" s="13">
        <v>388</v>
      </c>
      <c r="D7" s="14">
        <v>33</v>
      </c>
      <c r="E7" s="14">
        <f>D7*600</f>
        <v>19800</v>
      </c>
      <c r="F7" s="14">
        <v>49</v>
      </c>
      <c r="G7" s="14">
        <f>F7*520</f>
        <v>25480</v>
      </c>
      <c r="H7" s="14">
        <v>306</v>
      </c>
      <c r="I7" s="14">
        <f>H7*400</f>
        <v>122400</v>
      </c>
      <c r="J7" s="23">
        <f>E7+G7+I7</f>
        <v>167680</v>
      </c>
      <c r="K7" s="14">
        <v>3</v>
      </c>
      <c r="L7" s="14">
        <v>1500</v>
      </c>
      <c r="M7" s="5">
        <v>200</v>
      </c>
      <c r="N7" s="5">
        <f>C7*M7</f>
        <v>77600</v>
      </c>
      <c r="O7" s="5">
        <f>K7*M7</f>
        <v>600</v>
      </c>
      <c r="P7" s="23">
        <f>N7+O7</f>
        <v>78200</v>
      </c>
      <c r="Q7" s="5">
        <f>J7+L7+P7</f>
        <v>247380</v>
      </c>
      <c r="W7" s="24"/>
    </row>
    <row r="8" s="2" customFormat="1" ht="66" customHeight="1" spans="1:17">
      <c r="A8" s="15" t="s">
        <v>25</v>
      </c>
      <c r="B8" s="13">
        <f>SUM(B5:B7)</f>
        <v>478</v>
      </c>
      <c r="C8" s="13">
        <f t="shared" ref="C8:L8" si="0">SUM(C5:C7)</f>
        <v>1130</v>
      </c>
      <c r="D8" s="13">
        <f t="shared" si="0"/>
        <v>92</v>
      </c>
      <c r="E8" s="14">
        <f t="shared" si="0"/>
        <v>55200</v>
      </c>
      <c r="F8" s="13">
        <f t="shared" si="0"/>
        <v>145</v>
      </c>
      <c r="G8" s="13">
        <f t="shared" si="0"/>
        <v>75400</v>
      </c>
      <c r="H8" s="13">
        <f t="shared" si="0"/>
        <v>893</v>
      </c>
      <c r="I8" s="13">
        <f t="shared" si="0"/>
        <v>357200</v>
      </c>
      <c r="J8" s="5">
        <f t="shared" si="0"/>
        <v>487800</v>
      </c>
      <c r="K8" s="5">
        <f t="shared" si="0"/>
        <v>14</v>
      </c>
      <c r="L8" s="5">
        <f t="shared" si="0"/>
        <v>7000</v>
      </c>
      <c r="M8" s="5"/>
      <c r="N8" s="5">
        <f>SUM(N5:N7)</f>
        <v>226000</v>
      </c>
      <c r="O8" s="5">
        <f>SUM(O5:O7)</f>
        <v>2800</v>
      </c>
      <c r="P8" s="5">
        <f>SUM(P5:P7)</f>
        <v>228800</v>
      </c>
      <c r="Q8" s="5">
        <f>SUM(Q5:Q7)</f>
        <v>723600</v>
      </c>
    </row>
    <row r="9" s="2" customFormat="1" ht="38" customHeight="1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7:17">
      <c r="Q10" s="2">
        <f>J8+N8</f>
        <v>713800</v>
      </c>
    </row>
  </sheetData>
  <mergeCells count="9">
    <mergeCell ref="A1:Q1"/>
    <mergeCell ref="A2:Q2"/>
    <mergeCell ref="D3:J3"/>
    <mergeCell ref="K3:L3"/>
    <mergeCell ref="M3:P3"/>
    <mergeCell ref="A3:A4"/>
    <mergeCell ref="B3:B4"/>
    <mergeCell ref="C3:C4"/>
    <mergeCell ref="Q3:Q4"/>
  </mergeCells>
  <pageMargins left="0.590277777777778" right="0.75" top="0.865972222222222" bottom="0.550694444444444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2021-09-23T04:01:00Z</dcterms:created>
  <dcterms:modified xsi:type="dcterms:W3CDTF">2021-10-25T08:02:36Z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9AC4950303FF46A08B88C5B9EA70A52F</vt:lpwstr>
  </property>
</Properties>
</file>